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24226"/>
  <mc:AlternateContent xmlns:mc="http://schemas.openxmlformats.org/markup-compatibility/2006">
    <mc:Choice Requires="x15">
      <x15ac:absPath xmlns:x15ac="http://schemas.microsoft.com/office/spreadsheetml/2010/11/ac" url="C:\Users\52473\Desktop\DIGITALES 1er INF. TRIM. 2021\"/>
    </mc:Choice>
  </mc:AlternateContent>
  <xr:revisionPtr revIDLastSave="0" documentId="13_ncr:1_{65B4990A-8CA5-4739-89EA-CA1CF0DD1894}" xr6:coauthVersionLast="46" xr6:coauthVersionMax="46" xr10:uidLastSave="{00000000-0000-0000-0000-000000000000}"/>
  <bookViews>
    <workbookView xWindow="-120" yWindow="-120" windowWidth="29040" windowHeight="15840" tabRatio="863" activeTab="13" xr2:uid="{00000000-000D-0000-FFFF-FFFF00000000}"/>
  </bookViews>
  <sheets>
    <sheet name="Notas a los Edos Financieros" sheetId="1" r:id="rId1"/>
    <sheet name="ESF" sheetId="59" r:id="rId2"/>
    <sheet name="ESF (I)" sheetId="2" state="hidden" r:id="rId3"/>
    <sheet name="Anexo 1 Nota ESF-04 2020" sheetId="66" r:id="rId4"/>
    <sheet name="Anexo 2 Nota ACREE ESF-04 2020" sheetId="67" r:id="rId5"/>
    <sheet name="ACT" sheetId="60" r:id="rId6"/>
    <sheet name="ACT (I)" sheetId="16" state="hidden" r:id="rId7"/>
    <sheet name="VHP" sheetId="61" r:id="rId8"/>
    <sheet name="VHP (I)" sheetId="19" state="hidden" r:id="rId9"/>
    <sheet name="EFE" sheetId="62" r:id="rId10"/>
    <sheet name="EFE (I)" sheetId="21" state="hidden" r:id="rId11"/>
    <sheet name="Conciliacion_Ig" sheetId="63" r:id="rId12"/>
    <sheet name="Conciliacion_Eg" sheetId="64" r:id="rId13"/>
    <sheet name="Memoria" sheetId="65" r:id="rId14"/>
    <sheet name="Memoria (I)" sheetId="23" state="hidden" r:id="rId15"/>
  </sheets>
  <externalReferences>
    <externalReference r:id="rId16"/>
    <externalReference r:id="rId17"/>
    <externalReference r:id="rId18"/>
  </externalReferences>
  <definedNames>
    <definedName name="_xlnm.Print_Area" localSheetId="3">'Anexo 1 Nota ESF-04 2020'!$B$1:$J$115</definedName>
    <definedName name="_xlnm.Print_Area" localSheetId="4">'Anexo 2 Nota ACREE ESF-04 2020'!$B$1:$J$41</definedName>
    <definedName name="_xlnm.Print_Titles" localSheetId="5">ACT!$1:$5</definedName>
    <definedName name="_xlnm.Print_Titles" localSheetId="3">'Anexo 1 Nota ESF-04 2020'!$1:$3</definedName>
    <definedName name="_xlnm.Print_Titles" localSheetId="4">'Anexo 2 Nota ACREE ESF-04 2020'!$1:$6</definedName>
    <definedName name="_xlnm.Print_Titles" localSheetId="9">EFE!$1:$5</definedName>
    <definedName name="_xlnm.Print_Titles" localSheetId="1">ESF!$1:$5</definedName>
  </definedNames>
  <calcPr calcId="191029"/>
</workbook>
</file>

<file path=xl/calcChain.xml><?xml version="1.0" encoding="utf-8"?>
<calcChain xmlns="http://schemas.openxmlformats.org/spreadsheetml/2006/main">
  <c r="F3" i="61" l="1"/>
  <c r="E3" i="60"/>
  <c r="E67" i="66"/>
  <c r="F67" i="66"/>
  <c r="G67" i="66"/>
  <c r="H67" i="66"/>
  <c r="D67" i="66"/>
  <c r="E42" i="66" l="1"/>
  <c r="F42" i="66"/>
  <c r="G42" i="66"/>
  <c r="H42" i="66"/>
  <c r="D42" i="66"/>
  <c r="H35" i="67"/>
  <c r="G35" i="67"/>
  <c r="F35" i="67"/>
  <c r="E35" i="67"/>
  <c r="D35" i="67"/>
  <c r="H30" i="67"/>
  <c r="G30" i="67"/>
  <c r="F30" i="67"/>
  <c r="E30" i="67"/>
  <c r="D30" i="67"/>
  <c r="H21" i="67"/>
  <c r="G21" i="67"/>
  <c r="F21" i="67"/>
  <c r="E21" i="67"/>
  <c r="D21" i="67"/>
  <c r="H13" i="67"/>
  <c r="G13" i="67"/>
  <c r="F13" i="67"/>
  <c r="E13" i="67"/>
  <c r="D13" i="67"/>
  <c r="H105" i="66"/>
  <c r="G105" i="66"/>
  <c r="F105" i="66"/>
  <c r="E105" i="66"/>
  <c r="D105" i="66"/>
  <c r="H95" i="66"/>
  <c r="G95" i="66"/>
  <c r="F95" i="66"/>
  <c r="E95" i="66"/>
  <c r="D95" i="66"/>
  <c r="H85" i="66"/>
  <c r="G85" i="66"/>
  <c r="F85" i="66"/>
  <c r="E85" i="66"/>
  <c r="D85" i="66"/>
  <c r="H77" i="66"/>
  <c r="G77" i="66"/>
  <c r="F77" i="66"/>
  <c r="E77" i="66"/>
  <c r="D77" i="66"/>
  <c r="H59" i="66"/>
  <c r="G59" i="66"/>
  <c r="F59" i="66"/>
  <c r="E59" i="66"/>
  <c r="D59" i="66"/>
  <c r="H49" i="66"/>
  <c r="G49" i="66"/>
  <c r="F49" i="66"/>
  <c r="E49" i="66"/>
  <c r="D49" i="66"/>
  <c r="H35" i="66"/>
  <c r="G35" i="66"/>
  <c r="F35" i="66"/>
  <c r="E35" i="66"/>
  <c r="D35" i="66"/>
  <c r="H31" i="66"/>
  <c r="G31" i="66"/>
  <c r="F31" i="66"/>
  <c r="E31" i="66"/>
  <c r="D31" i="66"/>
  <c r="H21" i="66"/>
  <c r="G21" i="66"/>
  <c r="F21" i="66"/>
  <c r="E21" i="66"/>
  <c r="D21" i="66"/>
  <c r="J13" i="66"/>
  <c r="H13" i="66"/>
  <c r="G13" i="66"/>
  <c r="F13" i="66"/>
  <c r="E13" i="66"/>
  <c r="D13" i="66"/>
  <c r="G37" i="66" l="1"/>
  <c r="D37" i="66"/>
  <c r="E37" i="66"/>
  <c r="F37" i="66"/>
  <c r="H37" i="66"/>
  <c r="H3" i="59"/>
  <c r="C97" i="59" l="1"/>
  <c r="D124" i="59" l="1"/>
  <c r="D123" i="59"/>
  <c r="D122" i="59"/>
  <c r="D120" i="59"/>
  <c r="D119" i="59"/>
  <c r="D118" i="59"/>
  <c r="D117" i="59"/>
  <c r="D116" i="59"/>
  <c r="D115" i="59"/>
  <c r="D114" i="59"/>
  <c r="D113" i="59"/>
  <c r="D112" i="59"/>
  <c r="C210" i="60" l="1"/>
  <c r="C208" i="60"/>
  <c r="E16" i="62" l="1"/>
  <c r="D16" i="62"/>
  <c r="C42" i="59"/>
  <c r="C33" i="59"/>
  <c r="C10" i="60" l="1"/>
  <c r="D80" i="62" l="1"/>
  <c r="D79" i="62" s="1"/>
  <c r="C221" i="60"/>
  <c r="C220" i="60" s="1"/>
  <c r="C206" i="60"/>
  <c r="C200" i="60"/>
  <c r="C197" i="60"/>
  <c r="C188" i="60"/>
  <c r="C184" i="60"/>
  <c r="C182" i="60"/>
  <c r="C179" i="60"/>
  <c r="C176" i="60"/>
  <c r="C173" i="60"/>
  <c r="C169" i="60"/>
  <c r="C166" i="60"/>
  <c r="C163" i="60"/>
  <c r="C159" i="60"/>
  <c r="C153" i="60"/>
  <c r="C151" i="60"/>
  <c r="C148" i="60"/>
  <c r="C144" i="60"/>
  <c r="C139" i="60"/>
  <c r="C136" i="60"/>
  <c r="C133" i="60"/>
  <c r="C130" i="60"/>
  <c r="C119" i="60"/>
  <c r="C109" i="60"/>
  <c r="C102" i="60"/>
  <c r="C187" i="60" l="1"/>
  <c r="C162" i="60"/>
  <c r="C172" i="60"/>
  <c r="C129" i="60"/>
  <c r="C101" i="60"/>
  <c r="G48" i="65"/>
  <c r="G47" i="65"/>
  <c r="G46" i="65"/>
  <c r="G45" i="65"/>
  <c r="G44" i="65"/>
  <c r="G43" i="65"/>
  <c r="G42" i="65"/>
  <c r="G41" i="65"/>
  <c r="G40" i="65"/>
  <c r="G39" i="65"/>
  <c r="G38" i="65"/>
  <c r="G37" i="65"/>
  <c r="G35" i="65"/>
  <c r="G34" i="65"/>
  <c r="G33" i="65"/>
  <c r="G32" i="65"/>
  <c r="G31" i="65"/>
  <c r="G30" i="65"/>
  <c r="G29" i="65"/>
  <c r="G28" i="65"/>
  <c r="G27" i="65"/>
  <c r="G26" i="65"/>
  <c r="G25" i="65"/>
  <c r="G24" i="65"/>
  <c r="G23" i="65"/>
  <c r="G22" i="65"/>
  <c r="G21" i="65"/>
  <c r="G20" i="65"/>
  <c r="G19" i="65"/>
  <c r="G18" i="65"/>
  <c r="G17" i="65"/>
  <c r="G16" i="65"/>
  <c r="G15" i="65"/>
  <c r="G14" i="65"/>
  <c r="G13" i="65"/>
  <c r="G12" i="65"/>
  <c r="G11" i="65"/>
  <c r="G10" i="65"/>
  <c r="E79" i="62"/>
  <c r="E70" i="62"/>
  <c r="D70" i="62"/>
  <c r="E68" i="62"/>
  <c r="D68" i="62"/>
  <c r="E66" i="62"/>
  <c r="D66" i="62"/>
  <c r="E60" i="62"/>
  <c r="D60" i="62"/>
  <c r="E57" i="62"/>
  <c r="D57" i="62"/>
  <c r="E48" i="62"/>
  <c r="D48" i="62"/>
  <c r="D38" i="62"/>
  <c r="D29" i="62"/>
  <c r="D21" i="62"/>
  <c r="D26" i="61"/>
  <c r="D22" i="61"/>
  <c r="D17" i="61"/>
  <c r="C88" i="60"/>
  <c r="C86" i="60"/>
  <c r="C84" i="60"/>
  <c r="C78" i="60"/>
  <c r="C75" i="60"/>
  <c r="C66" i="60"/>
  <c r="C60" i="60"/>
  <c r="C47" i="60"/>
  <c r="C38" i="60"/>
  <c r="C35" i="60"/>
  <c r="C29" i="60"/>
  <c r="C26" i="60"/>
  <c r="C20" i="60"/>
  <c r="C100" i="60" l="1"/>
  <c r="C59" i="60"/>
  <c r="E47" i="62"/>
  <c r="D47" i="62"/>
  <c r="C74" i="60"/>
  <c r="C147" i="59" l="1"/>
  <c r="C135" i="59"/>
  <c r="C128" i="59"/>
  <c r="G121" i="59"/>
  <c r="F121" i="59"/>
  <c r="E121" i="59"/>
  <c r="D121" i="59"/>
  <c r="C121" i="59"/>
  <c r="G111" i="59"/>
  <c r="F111" i="59"/>
  <c r="E111" i="59"/>
  <c r="D111" i="59"/>
  <c r="C111" i="59"/>
  <c r="C104" i="59"/>
  <c r="C91" i="59"/>
  <c r="E81" i="59"/>
  <c r="D81" i="59"/>
  <c r="C81" i="59"/>
  <c r="E75" i="59"/>
  <c r="D75" i="59"/>
  <c r="C75" i="59"/>
  <c r="E63" i="59"/>
  <c r="D63" i="59"/>
  <c r="C63" i="59"/>
  <c r="E55" i="59"/>
  <c r="D55" i="59"/>
  <c r="C55" i="59"/>
  <c r="D31" i="64" l="1"/>
  <c r="D8" i="64"/>
  <c r="D40" i="64" s="1"/>
  <c r="D16" i="63"/>
  <c r="D8" i="63"/>
  <c r="D21" i="63" l="1"/>
  <c r="I3" i="65"/>
  <c r="D217" i="60" l="1"/>
  <c r="D213" i="60"/>
  <c r="D209" i="60"/>
  <c r="D205" i="60"/>
  <c r="D201" i="60"/>
  <c r="D193" i="60"/>
  <c r="D189" i="60"/>
  <c r="D185" i="60"/>
  <c r="D181" i="60"/>
  <c r="D177" i="60"/>
  <c r="D165" i="60"/>
  <c r="D161" i="60"/>
  <c r="D157" i="60"/>
  <c r="D149" i="60"/>
  <c r="D145" i="60"/>
  <c r="D141" i="60"/>
  <c r="D137" i="60"/>
  <c r="D125" i="60"/>
  <c r="D121" i="60"/>
  <c r="D117" i="60"/>
  <c r="D113" i="60"/>
  <c r="D105" i="60"/>
  <c r="D215" i="60"/>
  <c r="D207" i="60"/>
  <c r="D195" i="60"/>
  <c r="D171" i="60"/>
  <c r="D143" i="60"/>
  <c r="D135" i="60"/>
  <c r="D127" i="60"/>
  <c r="D111" i="60"/>
  <c r="D103" i="60"/>
  <c r="D218" i="60"/>
  <c r="D198" i="60"/>
  <c r="D190" i="60"/>
  <c r="D178" i="60"/>
  <c r="D170" i="60"/>
  <c r="D154" i="60"/>
  <c r="D146" i="60"/>
  <c r="D138" i="60"/>
  <c r="D122" i="60"/>
  <c r="D118" i="60"/>
  <c r="D110" i="60"/>
  <c r="D216" i="60"/>
  <c r="D212" i="60"/>
  <c r="D204" i="60"/>
  <c r="D196" i="60"/>
  <c r="D192" i="60"/>
  <c r="D180" i="60"/>
  <c r="D168" i="60"/>
  <c r="D164" i="60"/>
  <c r="D160" i="60"/>
  <c r="D156" i="60"/>
  <c r="D152" i="60"/>
  <c r="D140" i="60"/>
  <c r="D132" i="60"/>
  <c r="D128" i="60"/>
  <c r="D124" i="60"/>
  <c r="D120" i="60"/>
  <c r="D116" i="60"/>
  <c r="D112" i="60"/>
  <c r="D108" i="60"/>
  <c r="D104" i="60"/>
  <c r="D219" i="60"/>
  <c r="D211" i="60"/>
  <c r="D203" i="60"/>
  <c r="D199" i="60"/>
  <c r="D191" i="60"/>
  <c r="D183" i="60"/>
  <c r="D175" i="60"/>
  <c r="D167" i="60"/>
  <c r="D155" i="60"/>
  <c r="D147" i="60"/>
  <c r="D131" i="60"/>
  <c r="D123" i="60"/>
  <c r="D115" i="60"/>
  <c r="D107" i="60"/>
  <c r="D222" i="60"/>
  <c r="D214" i="60"/>
  <c r="D202" i="60"/>
  <c r="D194" i="60"/>
  <c r="D186" i="60"/>
  <c r="D174" i="60"/>
  <c r="D158" i="60"/>
  <c r="D150" i="60"/>
  <c r="D142" i="60"/>
  <c r="D134" i="60"/>
  <c r="D126" i="60"/>
  <c r="D114" i="60"/>
  <c r="D106" i="60"/>
  <c r="D210" i="60"/>
  <c r="D208" i="60"/>
  <c r="D151" i="60"/>
  <c r="D197" i="60"/>
  <c r="D169" i="60"/>
  <c r="D144" i="60"/>
  <c r="D206" i="60"/>
  <c r="D163" i="60"/>
  <c r="D119" i="60"/>
  <c r="D182" i="60"/>
  <c r="D159" i="60"/>
  <c r="D102" i="60"/>
  <c r="D176" i="60"/>
  <c r="D109" i="60"/>
  <c r="D166" i="60"/>
  <c r="D139" i="60"/>
  <c r="D200" i="60"/>
  <c r="D173" i="60"/>
  <c r="D133" i="60"/>
  <c r="D188" i="60"/>
  <c r="D136" i="60"/>
  <c r="D179" i="60"/>
  <c r="D153" i="60"/>
  <c r="D130" i="60"/>
  <c r="D184" i="60"/>
  <c r="D148" i="60"/>
  <c r="D221" i="60"/>
  <c r="D187" i="60"/>
  <c r="D162" i="60"/>
  <c r="D129" i="60"/>
  <c r="D101" i="60"/>
  <c r="D172" i="60"/>
  <c r="D220" i="60"/>
  <c r="C9" i="60"/>
</calcChain>
</file>

<file path=xl/sharedStrings.xml><?xml version="1.0" encoding="utf-8"?>
<sst xmlns="http://schemas.openxmlformats.org/spreadsheetml/2006/main" count="1268" uniqueCount="802">
  <si>
    <t>INFORMACION CONTABLE</t>
  </si>
  <si>
    <t>ESF-01</t>
  </si>
  <si>
    <t>FONDOS CON AFECTACIÓN ESPECÍFICA E INVERSIONES FINANCIERAS</t>
  </si>
  <si>
    <t>ESF-02</t>
  </si>
  <si>
    <t>CONTRIBUCIONES POR RECUPERAR</t>
  </si>
  <si>
    <t>ESF-03</t>
  </si>
  <si>
    <t>CONTRIBUCIONES POR RECUPERAR CORTO PLAZO</t>
  </si>
  <si>
    <t>ESF-05</t>
  </si>
  <si>
    <t>ESF-06</t>
  </si>
  <si>
    <t>ESF-07</t>
  </si>
  <si>
    <t>PARTICIPACIONES Y APORTACIONES DE CAPITAL</t>
  </si>
  <si>
    <t>ESF-08</t>
  </si>
  <si>
    <t>BIENES MUEBLES E INMUEBLES</t>
  </si>
  <si>
    <t>ESF-09</t>
  </si>
  <si>
    <t>INTANGIBLES Y DIFERIDOS</t>
  </si>
  <si>
    <t>ESF-10</t>
  </si>
  <si>
    <t>ESTIMACIONES Y DETERIOROS</t>
  </si>
  <si>
    <t>ESF-11</t>
  </si>
  <si>
    <t>ESF-12</t>
  </si>
  <si>
    <t>CUENTAS Y DOCUMENTOS POR PAGAR</t>
  </si>
  <si>
    <t>ESF-13</t>
  </si>
  <si>
    <t>ESF-14</t>
  </si>
  <si>
    <t>OTROS PASIVOS CIRCULANTES</t>
  </si>
  <si>
    <t>VHP-01</t>
  </si>
  <si>
    <t>PATRIMONIO CONTRIBUIDO</t>
  </si>
  <si>
    <t>VHP-02</t>
  </si>
  <si>
    <t>PATRIMONIO GENERADO</t>
  </si>
  <si>
    <t>EFE-01</t>
  </si>
  <si>
    <t>FLUJO DE EFECTIVO</t>
  </si>
  <si>
    <t>EFE-02</t>
  </si>
  <si>
    <t>ADQ. BIENES MUEBLES E INMUEBLES</t>
  </si>
  <si>
    <t xml:space="preserve">II. DE MEMORIA (DE ORDEN): </t>
  </si>
  <si>
    <t>CONTABLES</t>
  </si>
  <si>
    <t>PRESUPUESTALES</t>
  </si>
  <si>
    <t>DE MEMORIA</t>
  </si>
  <si>
    <t>Las cuentas de orden se utilizan para registrar movimientos de valores que no afecten o modifiquen el balance del ente contable, sin embargo, su incorporación en libros es necesaria con fines de recordatorio contable, de control y en general sobre los aspectos administrativos, o bien para consignar sus derechos o responsabilidades contingentes que puedan o no presentarse en el futuro.</t>
  </si>
  <si>
    <r>
      <t xml:space="preserve">Las cuentas que se manejan para efectos de este documento son las siguientes:
</t>
    </r>
    <r>
      <rPr>
        <sz val="8"/>
        <color indexed="8"/>
        <rFont val="Arial"/>
        <family val="2"/>
      </rPr>
      <t xml:space="preserve">
</t>
    </r>
    <r>
      <rPr>
        <b/>
        <sz val="10"/>
        <rFont val="Arial"/>
        <family val="2"/>
      </rPr>
      <t/>
    </r>
  </si>
  <si>
    <t>Los valores en custodia de instrumentos prestados a formadores de mercado e instrumentos de crédito recibidos en garantía de los formadores de mercado u otros.</t>
  </si>
  <si>
    <t>Por tipo de emisión de instrumento: monto, tasa y vencimiento.</t>
  </si>
  <si>
    <t>No obstante, las cuentas de Avales y Garantías y la de Juicios que se encuentran clasificadas como cuentas de orden se pueden reconocer como pasivos contingentes dada la naturaleza de las operaciones que realizan los entes públicos.</t>
  </si>
  <si>
    <t>Como ejemplos de juicios se tienen de forma enunciativa y no limitativa: civiles, penales, fiscales, agrarios, administrativos, ambientales, laborales, mercantiles y procedimientos arbitrales.</t>
  </si>
  <si>
    <t>Los contratos firmados de construcciones por tipo de contrato.</t>
  </si>
  <si>
    <t>NOTAS</t>
  </si>
  <si>
    <t>DESCRIPCIÓN</t>
  </si>
  <si>
    <t>CONCILIACIÓN ENTRE LOS INGRESOS PRESUPUESTARIOS Y CONTABLES</t>
  </si>
  <si>
    <t>CONCILIACIÓN ENTRE LOS EGRESOS PRESUPUESTARIOS Y LOS GASTOS CONTABLES</t>
  </si>
  <si>
    <t>I. NOTAS DE DESGLOSE:</t>
  </si>
  <si>
    <t>II. DE MEMORIA (DE ORDEN):</t>
  </si>
  <si>
    <t>Memoria</t>
  </si>
  <si>
    <t>Conciliacion_Ig</t>
  </si>
  <si>
    <t>Conciliacion_Eg</t>
  </si>
  <si>
    <t>Instructivo</t>
  </si>
  <si>
    <r>
      <rPr>
        <b/>
        <sz val="8"/>
        <color indexed="8"/>
        <rFont val="Arial"/>
        <family val="2"/>
      </rPr>
      <t xml:space="preserve">NOMBRE DE LA CUENTA: </t>
    </r>
    <r>
      <rPr>
        <sz val="8"/>
        <color indexed="8"/>
        <rFont val="Arial"/>
        <family val="2"/>
      </rPr>
      <t>Corresponde al nombre o descripción de la cuenta de acuerdo al Plan de Cuentas emitido por el CONAC.</t>
    </r>
  </si>
  <si>
    <r>
      <rPr>
        <b/>
        <sz val="8"/>
        <color indexed="8"/>
        <rFont val="Arial"/>
        <family val="2"/>
      </rPr>
      <t xml:space="preserve">TIPO: </t>
    </r>
    <r>
      <rPr>
        <sz val="8"/>
        <color indexed="8"/>
        <rFont val="Arial"/>
        <family val="2"/>
      </rPr>
      <t>Especificar el tipo de instrumento de inversión: Bondes, Petrobonos, Cetes, Mesa de dinero, etc.</t>
    </r>
  </si>
  <si>
    <r>
      <rPr>
        <b/>
        <sz val="8"/>
        <rFont val="Arial"/>
        <family val="2"/>
      </rPr>
      <t xml:space="preserve">A 90 días: </t>
    </r>
    <r>
      <rPr>
        <sz val="8"/>
        <rFont val="Arial"/>
        <family val="2"/>
      </rPr>
      <t>Importe de la cuentas por cobrar con fecha de vencimiento de 1 a 90 días.</t>
    </r>
  </si>
  <si>
    <r>
      <rPr>
        <b/>
        <sz val="8"/>
        <rFont val="Arial"/>
        <family val="2"/>
      </rPr>
      <t xml:space="preserve">A 180 días: </t>
    </r>
    <r>
      <rPr>
        <sz val="8"/>
        <rFont val="Arial"/>
        <family val="2"/>
      </rPr>
      <t>Importe de la cuentas por cobrar con fecha de vencimiento de 91 a 180 días.</t>
    </r>
  </si>
  <si>
    <r>
      <rPr>
        <b/>
        <sz val="8"/>
        <rFont val="Arial"/>
        <family val="2"/>
      </rPr>
      <t xml:space="preserve">A 365 días: </t>
    </r>
    <r>
      <rPr>
        <sz val="8"/>
        <rFont val="Arial"/>
        <family val="2"/>
      </rPr>
      <t>Importe de la cuentas por cobrar con fecha de vencimiento de 181 a 365 días.</t>
    </r>
  </si>
  <si>
    <r>
      <rPr>
        <b/>
        <sz val="8"/>
        <color indexed="8"/>
        <rFont val="Arial"/>
        <family val="2"/>
      </rPr>
      <t xml:space="preserve">Más de 365 días: </t>
    </r>
    <r>
      <rPr>
        <sz val="8"/>
        <color indexed="8"/>
        <rFont val="Arial"/>
        <family val="2"/>
      </rPr>
      <t>Importe de la cuentas por cobrar con vencimiento mayor a 365 días.</t>
    </r>
  </si>
  <si>
    <r>
      <rPr>
        <b/>
        <sz val="8"/>
        <color indexed="8"/>
        <rFont val="Arial"/>
        <family val="2"/>
      </rPr>
      <t xml:space="preserve">MÉTODO: </t>
    </r>
    <r>
      <rPr>
        <sz val="8"/>
        <color indexed="8"/>
        <rFont val="Arial"/>
        <family val="2"/>
      </rPr>
      <t xml:space="preserve">Sistema de costeo y método de valuación aplicados a los inventarios </t>
    </r>
    <r>
      <rPr>
        <b/>
        <sz val="8"/>
        <color indexed="8"/>
        <rFont val="Arial"/>
        <family val="2"/>
      </rPr>
      <t>(UEPS, PROMEDIO, etc.)</t>
    </r>
  </si>
  <si>
    <r>
      <rPr>
        <b/>
        <sz val="8"/>
        <color indexed="8"/>
        <rFont val="Arial"/>
        <family val="2"/>
      </rPr>
      <t xml:space="preserve">TIPO: </t>
    </r>
    <r>
      <rPr>
        <sz val="8"/>
        <color indexed="8"/>
        <rFont val="Arial"/>
        <family val="2"/>
      </rPr>
      <t>Tipo de fideicomiso(s) que tiene la entidad derivado de los recursos asignados (Art. 32 LGCG.). Puede ser de: Administración, Inversión.</t>
    </r>
  </si>
  <si>
    <r>
      <rPr>
        <b/>
        <sz val="8"/>
        <color indexed="8"/>
        <rFont val="Arial"/>
        <family val="2"/>
      </rPr>
      <t xml:space="preserve">NOMBRE DEL FIDEICOMISO: </t>
    </r>
    <r>
      <rPr>
        <sz val="8"/>
        <color indexed="8"/>
        <rFont val="Arial"/>
        <family val="2"/>
      </rPr>
      <t>Nombre con el que se identifica el fideicomiso.</t>
    </r>
  </si>
  <si>
    <r>
      <t xml:space="preserve">OBJETO DEL FIDEICOMISO: </t>
    </r>
    <r>
      <rPr>
        <sz val="8"/>
        <color indexed="8"/>
        <rFont val="Arial"/>
        <family val="2"/>
      </rPr>
      <t>Razón de existencia/fin del fideicomiso.</t>
    </r>
  </si>
  <si>
    <r>
      <rPr>
        <b/>
        <sz val="8"/>
        <color indexed="8"/>
        <rFont val="Arial"/>
        <family val="2"/>
      </rPr>
      <t xml:space="preserve">TIPO: </t>
    </r>
    <r>
      <rPr>
        <sz val="8"/>
        <color indexed="8"/>
        <rFont val="Arial"/>
        <family val="2"/>
      </rPr>
      <t>Tipo de Participaciones y Aportaciones de capital que tiene la entidad. Ejemplo: ordinarias, preferentes, serie A, B, C.</t>
    </r>
  </si>
  <si>
    <r>
      <rPr>
        <b/>
        <sz val="8"/>
        <color indexed="8"/>
        <rFont val="Arial"/>
        <family val="2"/>
      </rPr>
      <t xml:space="preserve">EMPRESA/OPDes: </t>
    </r>
    <r>
      <rPr>
        <sz val="8"/>
        <color indexed="8"/>
        <rFont val="Arial"/>
        <family val="2"/>
      </rPr>
      <t>Especificar el nombre de la Empresa u Organismo Público Descentralizado al que se realizó la aportación. (organismo público descentralizados).</t>
    </r>
  </si>
  <si>
    <r>
      <rPr>
        <b/>
        <sz val="8"/>
        <color indexed="8"/>
        <rFont val="Arial"/>
        <family val="2"/>
      </rPr>
      <t xml:space="preserve">CARACTERÍSTICAS: </t>
    </r>
    <r>
      <rPr>
        <sz val="8"/>
        <color indexed="8"/>
        <rFont val="Arial"/>
        <family val="2"/>
      </rPr>
      <t>Características cualitativas significativas que les impacten financieramente.</t>
    </r>
  </si>
  <si>
    <r>
      <rPr>
        <b/>
        <sz val="8"/>
        <rFont val="Arial"/>
        <family val="2"/>
      </rPr>
      <t>A 90 días:</t>
    </r>
    <r>
      <rPr>
        <sz val="8"/>
        <rFont val="Arial"/>
        <family val="2"/>
      </rPr>
      <t xml:space="preserve"> Importe de la cuentas por pagar con fecha de vencimiento de 1 a 90 días.</t>
    </r>
  </si>
  <si>
    <r>
      <rPr>
        <b/>
        <sz val="8"/>
        <rFont val="Arial"/>
        <family val="2"/>
      </rPr>
      <t xml:space="preserve">A 180 días: </t>
    </r>
    <r>
      <rPr>
        <sz val="8"/>
        <rFont val="Arial"/>
        <family val="2"/>
      </rPr>
      <t>Importe de la cuentas por pagar con fecha de vencimiento de 91 a 180 días.</t>
    </r>
  </si>
  <si>
    <r>
      <rPr>
        <b/>
        <sz val="8"/>
        <rFont val="Arial"/>
        <family val="2"/>
      </rPr>
      <t xml:space="preserve">A 365 días: </t>
    </r>
    <r>
      <rPr>
        <sz val="8"/>
        <rFont val="Arial"/>
        <family val="2"/>
      </rPr>
      <t>Importe de la cuentas por pagar con fecha de vencimiento de 181 a 365 días.</t>
    </r>
  </si>
  <si>
    <r>
      <rPr>
        <b/>
        <sz val="8"/>
        <rFont val="Arial"/>
        <family val="2"/>
      </rPr>
      <t xml:space="preserve">Más de 365 días: </t>
    </r>
    <r>
      <rPr>
        <sz val="8"/>
        <rFont val="Arial"/>
        <family val="2"/>
      </rPr>
      <t>Importe de la cuentas por pagar con fecha de vencimiento mayor a 365 días.</t>
    </r>
  </si>
  <si>
    <r>
      <rPr>
        <b/>
        <sz val="8"/>
        <rFont val="Arial"/>
        <family val="2"/>
      </rPr>
      <t xml:space="preserve">CARACTERISTICAS: </t>
    </r>
    <r>
      <rPr>
        <sz val="8"/>
        <rFont val="Arial"/>
        <family val="2"/>
      </rPr>
      <t>Informar sobre la factibilidad de pago.</t>
    </r>
  </si>
  <si>
    <r>
      <rPr>
        <b/>
        <sz val="8"/>
        <color indexed="8"/>
        <rFont val="Arial"/>
        <family val="2"/>
      </rPr>
      <t xml:space="preserve">NATURALEZA: </t>
    </r>
    <r>
      <rPr>
        <sz val="8"/>
        <color indexed="8"/>
        <rFont val="Arial"/>
        <family val="2"/>
      </rPr>
      <t>Especificar origen de dicho recurso: Federal, Estatal, Municipal, Particulares.</t>
    </r>
  </si>
  <si>
    <r>
      <rPr>
        <b/>
        <sz val="8"/>
        <color indexed="8"/>
        <rFont val="Arial"/>
        <family val="2"/>
      </rPr>
      <t xml:space="preserve">NATURALEZA: </t>
    </r>
    <r>
      <rPr>
        <sz val="8"/>
        <color indexed="8"/>
        <rFont val="Arial"/>
        <family val="2"/>
      </rPr>
      <t>Procedencia de los otros ingresos: Productos financieros, bonificaciones y descuentos obtenidas, diferencias por tipo de cambio a favor, utilidades por participacion patrimonial, etc.</t>
    </r>
  </si>
  <si>
    <r>
      <rPr>
        <b/>
        <sz val="8"/>
        <color indexed="8"/>
        <rFont val="Arial"/>
        <family val="2"/>
      </rPr>
      <t xml:space="preserve">%  GASTO: </t>
    </r>
    <r>
      <rPr>
        <sz val="8"/>
        <color indexed="8"/>
        <rFont val="Arial"/>
        <family val="2"/>
      </rPr>
      <t>Porcentaje que representa el gasto con respecto del total ejercido.</t>
    </r>
  </si>
  <si>
    <r>
      <rPr>
        <b/>
        <sz val="8"/>
        <color indexed="8"/>
        <rFont val="Arial"/>
        <family val="2"/>
      </rPr>
      <t>EXPLICACIÓN:</t>
    </r>
    <r>
      <rPr>
        <sz val="8"/>
        <color indexed="8"/>
        <rFont val="Arial"/>
        <family val="2"/>
      </rPr>
      <t xml:space="preserve"> Justificar</t>
    </r>
    <r>
      <rPr>
        <sz val="8"/>
        <color indexed="8"/>
        <rFont val="Arial"/>
        <family val="2"/>
      </rPr>
      <t xml:space="preserve"> aquellas cuentas de gastos que en lo individual representen el 10% o más del total de los gastos.</t>
    </r>
  </si>
  <si>
    <r>
      <rPr>
        <b/>
        <sz val="8"/>
        <color indexed="8"/>
        <rFont val="Arial"/>
        <family val="2"/>
      </rPr>
      <t xml:space="preserve">TIPO: </t>
    </r>
    <r>
      <rPr>
        <sz val="8"/>
        <color indexed="8"/>
        <rFont val="Arial"/>
        <family val="2"/>
      </rPr>
      <t>Tipo de patrimonio clasificado de acuerdo al Plan de Cuentas emitido por el CONAC: Aportaciones, Donaciones de Capital y/o Actualización de la Hacienda Pública/Patrimonio.</t>
    </r>
  </si>
  <si>
    <r>
      <rPr>
        <b/>
        <sz val="8"/>
        <color indexed="8"/>
        <rFont val="Arial"/>
        <family val="2"/>
      </rPr>
      <t>NATURALEZA: P</t>
    </r>
    <r>
      <rPr>
        <sz val="8"/>
        <color indexed="8"/>
        <rFont val="Arial"/>
        <family val="2"/>
      </rPr>
      <t>rocedencia de los recursos: Estatal o Municipal.</t>
    </r>
  </si>
  <si>
    <r>
      <rPr>
        <b/>
        <sz val="8"/>
        <color indexed="8"/>
        <rFont val="Arial"/>
        <family val="2"/>
      </rPr>
      <t xml:space="preserve">% SUB: </t>
    </r>
    <r>
      <rPr>
        <sz val="8"/>
        <color indexed="8"/>
        <rFont val="Arial"/>
        <family val="2"/>
      </rPr>
      <t>Detallar el porcentaje de estas adquisiciones que fueron realizadas mediante subsidios de capital del sector central (subsidiados por la federación, estado o municipio).</t>
    </r>
  </si>
  <si>
    <t>EFE-03</t>
  </si>
  <si>
    <t>CONCILIACIÓN DEL FLUJO DE EFECTIVO</t>
  </si>
  <si>
    <r>
      <rPr>
        <b/>
        <sz val="8"/>
        <color indexed="8"/>
        <rFont val="Arial"/>
        <family val="2"/>
      </rPr>
      <t xml:space="preserve">CUENTA: </t>
    </r>
    <r>
      <rPr>
        <sz val="8"/>
        <color indexed="8"/>
        <rFont val="Arial"/>
        <family val="2"/>
      </rPr>
      <t>Corresponde al número de la cuenta de acuerdo al Plan de Cuentas emitido por el CONAC.</t>
    </r>
  </si>
  <si>
    <t>INVERSIÓN PÚBLICA</t>
  </si>
  <si>
    <t>Provisiones</t>
  </si>
  <si>
    <t>Disminución de Bienes por pérdida, obsolescencia y deterioro</t>
  </si>
  <si>
    <t>4. Ingresos Contables (4 = 1 + 2 - 3)</t>
  </si>
  <si>
    <t>3. Menos ingresos presupuestarios no contables</t>
  </si>
  <si>
    <t>4. Total de Gasto Contable (4 = 1 - 2 + 3)</t>
  </si>
  <si>
    <t>Presupuesto de Egresos Pagado</t>
  </si>
  <si>
    <t>Presupuesto de Egresos Ejercido</t>
  </si>
  <si>
    <t>Presupuesto de Egresos Devengado</t>
  </si>
  <si>
    <t>Presupuesto de Egresos Comprometido</t>
  </si>
  <si>
    <t>Modificaciones al Presupuesto de Egresos Aprobado</t>
  </si>
  <si>
    <t>Presupuesto de Egresos por Ejercer</t>
  </si>
  <si>
    <t>Presupuesto de Egresos Aprobado</t>
  </si>
  <si>
    <t>Ley de Ingresos Recaudada</t>
  </si>
  <si>
    <t>Ley de Ingresos Devengada</t>
  </si>
  <si>
    <t>Modificaciones a la Ley de Ingresos Estimada</t>
  </si>
  <si>
    <t>Ley de Ingresos por Ejecutar</t>
  </si>
  <si>
    <t>Ley de Ingresos Estimada</t>
  </si>
  <si>
    <t>CUENTAS DE ORDEN PRESUPUESTARIAS</t>
  </si>
  <si>
    <r>
      <rPr>
        <b/>
        <sz val="9"/>
        <rFont val="Arial"/>
        <family val="2"/>
      </rPr>
      <t>Nota</t>
    </r>
    <r>
      <rPr>
        <sz val="8"/>
        <rFont val="Arial"/>
        <family val="2"/>
      </rPr>
      <t>: Las cuentas de orden contables señaladas, son las mínimas necesarias, se podrán aperturar otras, de acuerdo con las necesidades de los entes públicos.</t>
    </r>
  </si>
  <si>
    <t>Contrato de Comodato por Bienes</t>
  </si>
  <si>
    <t>Bienes Bajo Contrato en Comodato</t>
  </si>
  <si>
    <t>Contrato de Concesión por Bienes</t>
  </si>
  <si>
    <t>Bienes Bajo Contrato en Concesión</t>
  </si>
  <si>
    <t>Inversión Pública Contratada Mediante Proyectos para Prestación de Servicios (PPS) y Similares</t>
  </si>
  <si>
    <t>Contratos para Inversión Mediante Proyectos para Prestación de Servicios (PPS) y Similares</t>
  </si>
  <si>
    <t>Resolución de Demandas en Proceso Judicial</t>
  </si>
  <si>
    <t>Demandas Judicial en Proceso de Resolución</t>
  </si>
  <si>
    <t>Fianzas Otorgadas del Gobierno para Respaldar Obligaciones no Fiscales</t>
  </si>
  <si>
    <t>Fianzas Otorgadas para Respaldar Obligaciones no Fiscales del Gobierno</t>
  </si>
  <si>
    <t>Fianzas y Garantías Recibidas</t>
  </si>
  <si>
    <t>Fianzas y Garantías Recibidas por Deudas a Cobrar</t>
  </si>
  <si>
    <t>Avales Firmados</t>
  </si>
  <si>
    <t>Avales Autorizados</t>
  </si>
  <si>
    <t>Contratos de Préstamos y Otras Obligaciones de la Deuda Pública Interna y Externa</t>
  </si>
  <si>
    <t>Suscripción de Contratos de Préstamos y Otras Obligaciones de la Deuda Pública Externa</t>
  </si>
  <si>
    <t>Suscripción de Contratos de Préstamos y Otras Obligaciones de la Deuda Pública Interna</t>
  </si>
  <si>
    <t>Emisiones Autorizadas de la Deuda Pública Interna y Externa</t>
  </si>
  <si>
    <t>Autorización para la Emisión de Bonos, Títulos y Valores de la Deuda Pública Externa</t>
  </si>
  <si>
    <t>Autorización para la Emisión de Bonos, Títulos y Valores de la Deuda Pública Interna</t>
  </si>
  <si>
    <t>Garantía de Créditos Recibidos de los Formadores de Mercado</t>
  </si>
  <si>
    <t>Instrumentos de Crédito Recibidos en Garantía de los Formadores de Mercado</t>
  </si>
  <si>
    <t>Préstamo de Instrumentos de Crédito a Formadores de Mercado y su Garantía</t>
  </si>
  <si>
    <t>Instrumentos de Crédito Prestados a Formadores de Mercado</t>
  </si>
  <si>
    <t>Custodia de Valores</t>
  </si>
  <si>
    <t>Valores en Custodia</t>
  </si>
  <si>
    <t>CUENTAS DE ORDEN CONTABLES</t>
  </si>
  <si>
    <r>
      <rPr>
        <b/>
        <sz val="8"/>
        <color indexed="8"/>
        <rFont val="Arial"/>
        <family val="2"/>
      </rPr>
      <t xml:space="preserve">2016: </t>
    </r>
    <r>
      <rPr>
        <sz val="8"/>
        <color indexed="8"/>
        <rFont val="Arial"/>
        <family val="2"/>
      </rPr>
      <t>Saldo final al 31 de diciembre de 2016.</t>
    </r>
  </si>
  <si>
    <r>
      <rPr>
        <b/>
        <sz val="8"/>
        <color indexed="8"/>
        <rFont val="Arial"/>
        <family val="2"/>
      </rPr>
      <t xml:space="preserve">2017: </t>
    </r>
    <r>
      <rPr>
        <sz val="8"/>
        <color indexed="8"/>
        <rFont val="Arial"/>
        <family val="2"/>
      </rPr>
      <t>Saldo final al 31 de diciembre de 2017.</t>
    </r>
  </si>
  <si>
    <r>
      <rPr>
        <b/>
        <sz val="8"/>
        <color indexed="8"/>
        <rFont val="Arial"/>
        <family val="2"/>
      </rPr>
      <t>FACTIBILIDAD DE COBRO</t>
    </r>
    <r>
      <rPr>
        <sz val="8"/>
        <color indexed="8"/>
        <rFont val="Arial"/>
        <family val="2"/>
      </rPr>
      <t>: Identificar la viabilidad y disponibilidad de recursos para llevar a cabo las acciones de cobro correspondiente.</t>
    </r>
  </si>
  <si>
    <r>
      <rPr>
        <b/>
        <sz val="8"/>
        <color indexed="8"/>
        <rFont val="Arial"/>
        <family val="2"/>
      </rPr>
      <t>CONVENIENCIA DE APLICACIÓN</t>
    </r>
    <r>
      <rPr>
        <sz val="8"/>
        <color indexed="8"/>
        <rFont val="Arial"/>
        <family val="2"/>
      </rPr>
      <t>: Justificar el uso del método de valuación elegido y las ventajas del mismo.</t>
    </r>
  </si>
  <si>
    <r>
      <rPr>
        <b/>
        <sz val="8"/>
        <color indexed="8"/>
        <rFont val="Arial"/>
        <family val="2"/>
      </rPr>
      <t>IMPACTO DE INFORMACIÓN FINANCIERA</t>
    </r>
    <r>
      <rPr>
        <sz val="8"/>
        <color indexed="8"/>
        <rFont val="Arial"/>
        <family val="2"/>
      </rPr>
      <t>: Plasmar el impacto en la información por la elección del método de valuación.</t>
    </r>
  </si>
  <si>
    <r>
      <rPr>
        <b/>
        <sz val="8"/>
        <color indexed="8"/>
        <rFont val="Arial"/>
        <family val="2"/>
      </rPr>
      <t xml:space="preserve">DEP. GASTO: </t>
    </r>
    <r>
      <rPr>
        <sz val="8"/>
        <color indexed="8"/>
        <rFont val="Arial"/>
        <family val="2"/>
      </rPr>
      <t>Importe de la depreciación correspondiente al ejercicio en la cuenta 5.5.1.</t>
    </r>
  </si>
  <si>
    <t>FIDEICOMISOS, MANDATOS Y CONTRATOS ANÁLOGOS</t>
  </si>
  <si>
    <t>ESF-04</t>
  </si>
  <si>
    <r>
      <rPr>
        <b/>
        <sz val="8"/>
        <color indexed="8"/>
        <rFont val="Arial"/>
        <family val="2"/>
      </rPr>
      <t xml:space="preserve">CRITERIOS: </t>
    </r>
    <r>
      <rPr>
        <sz val="8"/>
        <color indexed="8"/>
        <rFont val="Arial"/>
        <family val="2"/>
      </rPr>
      <t>Precisar la periodicidad de aplicación de la depreciación así como especificar si existe un cambio en criterio contable, justificada con base a una imposición voluntaria.</t>
    </r>
  </si>
  <si>
    <r>
      <rPr>
        <b/>
        <sz val="8"/>
        <color indexed="8"/>
        <rFont val="Arial"/>
        <family val="2"/>
      </rPr>
      <t xml:space="preserve">CARACTERÍSTICAS: </t>
    </r>
    <r>
      <rPr>
        <sz val="8"/>
        <color indexed="8"/>
        <rFont val="Arial"/>
        <family val="2"/>
      </rPr>
      <t>Informará de las características significativas del estado en el que se encuentran los activos.</t>
    </r>
  </si>
  <si>
    <r>
      <rPr>
        <b/>
        <sz val="8"/>
        <color indexed="8"/>
        <rFont val="Arial"/>
        <family val="2"/>
      </rPr>
      <t xml:space="preserve">CARACTERISTICA: </t>
    </r>
    <r>
      <rPr>
        <sz val="8"/>
        <color indexed="8"/>
        <rFont val="Arial"/>
        <family val="2"/>
      </rPr>
      <t>Características relevantes que tengan impacto financiero o situación de riesgo. Ejemplo: Becas a fondo perdido.</t>
    </r>
  </si>
  <si>
    <r>
      <rPr>
        <b/>
        <sz val="8"/>
        <color indexed="8"/>
        <rFont val="Arial"/>
        <family val="2"/>
      </rPr>
      <t xml:space="preserve">CARACTERISTICAS: </t>
    </r>
    <r>
      <rPr>
        <sz val="8"/>
        <color indexed="8"/>
        <rFont val="Arial"/>
        <family val="2"/>
      </rPr>
      <t>Informar sobre características cualitativas de la cuenta, ejemplo: acciones implementadas para su recuperación, causas de la demora en su recuperación.</t>
    </r>
  </si>
  <si>
    <r>
      <rPr>
        <b/>
        <sz val="8"/>
        <color indexed="8"/>
        <rFont val="Arial"/>
        <family val="2"/>
      </rPr>
      <t>DEP. ACUMULADA:  P</t>
    </r>
    <r>
      <rPr>
        <sz val="8"/>
        <color indexed="8"/>
        <rFont val="Arial"/>
        <family val="2"/>
      </rPr>
      <t>lasmar el importe acumulado de depreciación especificado en las cuentas 1.2.6.</t>
    </r>
  </si>
  <si>
    <r>
      <rPr>
        <b/>
        <sz val="8"/>
        <color indexed="8"/>
        <rFont val="Arial"/>
        <family val="2"/>
      </rPr>
      <t xml:space="preserve">AMORT. GASTO: </t>
    </r>
    <r>
      <rPr>
        <sz val="8"/>
        <color indexed="8"/>
        <rFont val="Arial"/>
        <family val="2"/>
      </rPr>
      <t>Importe de la depreciación correspondiente al ejercicio en la cuenta 5.5.1.</t>
    </r>
  </si>
  <si>
    <r>
      <rPr>
        <b/>
        <sz val="8"/>
        <color indexed="8"/>
        <rFont val="Arial"/>
        <family val="2"/>
      </rPr>
      <t xml:space="preserve">CARACTERÍSTICAS: </t>
    </r>
    <r>
      <rPr>
        <sz val="8"/>
        <color indexed="8"/>
        <rFont val="Arial"/>
        <family val="2"/>
      </rPr>
      <t>Detallar si hubo alguna disminución por amortización o por capitalización.</t>
    </r>
  </si>
  <si>
    <r>
      <rPr>
        <b/>
        <sz val="8"/>
        <color indexed="8"/>
        <rFont val="Arial"/>
        <family val="2"/>
      </rPr>
      <t xml:space="preserve">CRITERIOS: </t>
    </r>
    <r>
      <rPr>
        <sz val="8"/>
        <color indexed="8"/>
        <rFont val="Arial"/>
        <family val="2"/>
      </rPr>
      <t>Especificar si existe un cambio en criterio contable, justificada con base a una imposición normativa o por adopción voluntaria.</t>
    </r>
  </si>
  <si>
    <r>
      <rPr>
        <b/>
        <sz val="8"/>
        <color indexed="8"/>
        <rFont val="Arial"/>
        <family val="2"/>
      </rPr>
      <t>ARMORT. ACUMULADA:</t>
    </r>
    <r>
      <rPr>
        <sz val="8"/>
        <color indexed="8"/>
        <rFont val="Arial"/>
        <family val="2"/>
      </rPr>
      <t xml:space="preserve"> Plasmar el importe acumulado de depreciación especificado en las cuentas 1.2.6.</t>
    </r>
  </si>
  <si>
    <t>Nombre de la Cuenta</t>
  </si>
  <si>
    <t>Monto</t>
  </si>
  <si>
    <t>Tipo</t>
  </si>
  <si>
    <t>Cuenta</t>
  </si>
  <si>
    <t>Naturaleza</t>
  </si>
  <si>
    <r>
      <rPr>
        <b/>
        <sz val="8"/>
        <color indexed="8"/>
        <rFont val="Arial"/>
        <family val="2"/>
      </rPr>
      <t xml:space="preserve">MONTO: </t>
    </r>
    <r>
      <rPr>
        <sz val="8"/>
        <color indexed="8"/>
        <rFont val="Arial"/>
        <family val="2"/>
      </rPr>
      <t>Saldo final del periodo que corresponde a la información presentada (trimestral: 1er, 2do, 3ro. o 4to.).</t>
    </r>
  </si>
  <si>
    <r>
      <rPr>
        <b/>
        <sz val="8"/>
        <color indexed="8"/>
        <rFont val="Arial"/>
        <family val="2"/>
      </rPr>
      <t xml:space="preserve">MONTO: </t>
    </r>
    <r>
      <rPr>
        <sz val="8"/>
        <color indexed="8"/>
        <rFont val="Arial"/>
        <family val="2"/>
      </rPr>
      <t>Saldo final de la información financiera presentada y en su caso, el importe debe corresponder a la suma de la columna de monto parcial (trimestral: 1er, 2do, 3ro. o 4to.).</t>
    </r>
  </si>
  <si>
    <r>
      <rPr>
        <b/>
        <sz val="8"/>
        <color indexed="8"/>
        <rFont val="Arial"/>
        <family val="2"/>
      </rPr>
      <t xml:space="preserve">MONTO: </t>
    </r>
    <r>
      <rPr>
        <sz val="8"/>
        <color indexed="8"/>
        <rFont val="Arial"/>
        <family val="2"/>
      </rPr>
      <t>Saldo final del periodo que corresponde a la información financiera presentada (trimestral: 1er, 2do, 3ro. o 4to.).</t>
    </r>
  </si>
  <si>
    <r>
      <rPr>
        <b/>
        <sz val="8"/>
        <color indexed="8"/>
        <rFont val="Arial"/>
        <family val="2"/>
      </rPr>
      <t xml:space="preserve">SALDO FINAL: </t>
    </r>
    <r>
      <rPr>
        <sz val="8"/>
        <color indexed="8"/>
        <rFont val="Arial"/>
        <family val="2"/>
      </rPr>
      <t>Importe final del periodo que corresponde a la información financiera presentada (trimestral: 1er, 2do, 3ro. o 4to.).</t>
    </r>
  </si>
  <si>
    <r>
      <rPr>
        <b/>
        <sz val="8"/>
        <color indexed="8"/>
        <rFont val="Arial"/>
        <family val="2"/>
      </rPr>
      <t xml:space="preserve">SALDO INICIAL: </t>
    </r>
    <r>
      <rPr>
        <sz val="8"/>
        <color indexed="8"/>
        <rFont val="Arial"/>
        <family val="2"/>
      </rPr>
      <t>Saldo al 31 de diciembre del año anterior.</t>
    </r>
  </si>
  <si>
    <t>ESF-01 FONDOS CON AFECTACIÓN ESPECÍFICA E INVERSIONES FINANCIERAS</t>
  </si>
  <si>
    <t>ESF-02 CONTRIBUCIONES POR RECUPERAR</t>
  </si>
  <si>
    <t>ESF-03 CONTRIBUCIONES POR RECUPERAR CORTO PLAZO</t>
  </si>
  <si>
    <t>Método</t>
  </si>
  <si>
    <t>Método de Valuación</t>
  </si>
  <si>
    <t>Sistema de Costeo</t>
  </si>
  <si>
    <t>Conveniencia de Aplicación</t>
  </si>
  <si>
    <t>Impacto de Información Financiera</t>
  </si>
  <si>
    <t>ESF-06 FIDEICOMISOS, MANDATOS Y CONTRATOS ANÁLOGOS</t>
  </si>
  <si>
    <t>ESF-07 PARTICIPACIONES Y APORTACIONES DE CAPITAL</t>
  </si>
  <si>
    <t>Dep. Gasto</t>
  </si>
  <si>
    <t>Dep. Acumulada</t>
  </si>
  <si>
    <t>Criterios</t>
  </si>
  <si>
    <t>ESF-08 BIENES MUEBLES E INMUEBLES</t>
  </si>
  <si>
    <t>ESF-09 INTANGIBLES Y DIFERIDOS</t>
  </si>
  <si>
    <t>Amort. Gasto</t>
  </si>
  <si>
    <t>ESF-10 ESTIMACIONES Y DETERIOROS</t>
  </si>
  <si>
    <r>
      <rPr>
        <b/>
        <sz val="8"/>
        <color indexed="8"/>
        <rFont val="Arial"/>
        <family val="2"/>
      </rPr>
      <t xml:space="preserve">CARACTERÍSTICAS: </t>
    </r>
    <r>
      <rPr>
        <sz val="8"/>
        <color indexed="8"/>
        <rFont val="Arial"/>
        <family val="2"/>
      </rPr>
      <t>Informar los criterios utilizados para la determinación de las estimaciones; por ejemplo: estimación de cuentas incobrables, estimación de inventarios, deterioro de activos biológicos  y cualquier otra que aplique.</t>
    </r>
  </si>
  <si>
    <t>ESF-12 CUENTAS Y DOCUMENTOS POR PAGAR</t>
  </si>
  <si>
    <t>ESF-13 FONDOS Y BIENES DE TERCEROS</t>
  </si>
  <si>
    <t>ESF-14 OTROS PASIVOS CIRCULANTES</t>
  </si>
  <si>
    <t>VHP-01 PATRIMONIO CONTRIBUIDO</t>
  </si>
  <si>
    <r>
      <rPr>
        <b/>
        <sz val="8"/>
        <color indexed="8"/>
        <rFont val="Arial"/>
        <family val="2"/>
      </rPr>
      <t xml:space="preserve">MONTO: </t>
    </r>
    <r>
      <rPr>
        <sz val="8"/>
        <color indexed="8"/>
        <rFont val="Arial"/>
        <family val="2"/>
      </rPr>
      <t>Importe final del periodo que corresponde a la información financiera presentada (trimestral: 1er, 2do, 3ro. o 4to.).</t>
    </r>
  </si>
  <si>
    <t>VHP-02 PATRIMONIO GENERADO</t>
  </si>
  <si>
    <t>EFE-01 FLUJOS DE EFECTIVO</t>
  </si>
  <si>
    <t>EFE-02 ADQ. BIENES MUEBLES E INMUEBLES</t>
  </si>
  <si>
    <t>Saldo Final</t>
  </si>
  <si>
    <t>Saldo Inicial</t>
  </si>
  <si>
    <t>Pagos</t>
  </si>
  <si>
    <t>Tasa</t>
  </si>
  <si>
    <t>Vencimiento</t>
  </si>
  <si>
    <t>Tipo de Contrato</t>
  </si>
  <si>
    <t>FONDOS Y BIENES DE TERCEROS</t>
  </si>
  <si>
    <t>EFE-03 CONCILIACION DEL FLUJO DE EFECTIVO</t>
  </si>
  <si>
    <t>Factibilidad de Cobro</t>
  </si>
  <si>
    <t>TEXTO LIBRE</t>
  </si>
  <si>
    <t>Esta nota aplica para aquellos entes públicos que realicen algún proceso de transformación y/o elaboración de bienes.</t>
  </si>
  <si>
    <t>Nota</t>
  </si>
  <si>
    <r>
      <t>MÉTODO:</t>
    </r>
    <r>
      <rPr>
        <sz val="8"/>
        <color indexed="8"/>
        <rFont val="Arial"/>
        <family val="2"/>
      </rPr>
      <t xml:space="preserve">  Especificar el método de depreciación de activos fijos (Línea recta, decreciente, doble cuota, etc.).</t>
    </r>
  </si>
  <si>
    <r>
      <rPr>
        <b/>
        <sz val="8"/>
        <color indexed="8"/>
        <rFont val="Arial"/>
        <family val="2"/>
      </rPr>
      <t>TASA DE APLICADA</t>
    </r>
    <r>
      <rPr>
        <sz val="8"/>
        <color indexed="8"/>
        <rFont val="Arial"/>
        <family val="2"/>
      </rPr>
      <t>: Registrar porcentaje de depreciación aplicada.</t>
    </r>
  </si>
  <si>
    <r>
      <t>MÉTODO:</t>
    </r>
    <r>
      <rPr>
        <sz val="8"/>
        <color indexed="8"/>
        <rFont val="Arial"/>
        <family val="2"/>
      </rPr>
      <t xml:space="preserve"> Especificar el método de amortización de activos intangibles (Línea recta, decreciente, doble cuota, etc.).</t>
    </r>
  </si>
  <si>
    <r>
      <rPr>
        <b/>
        <sz val="8"/>
        <color indexed="8"/>
        <rFont val="Arial"/>
        <family val="2"/>
      </rPr>
      <t>TASA DE APLICADA</t>
    </r>
    <r>
      <rPr>
        <sz val="8"/>
        <color indexed="8"/>
        <rFont val="Arial"/>
        <family val="2"/>
      </rPr>
      <t>: Registrar porcentaje de amortización aplicada.</t>
    </r>
  </si>
  <si>
    <r>
      <t>PAGOS:</t>
    </r>
    <r>
      <rPr>
        <sz val="8"/>
        <color indexed="8"/>
        <rFont val="Arial"/>
        <family val="2"/>
      </rPr>
      <t xml:space="preserve"> Importe que durante el periodo se hiciero por la compra de los elementos citados.</t>
    </r>
  </si>
  <si>
    <t>Notas</t>
  </si>
  <si>
    <t>Inversiones Temporales (Hasta 3 meses)</t>
  </si>
  <si>
    <t>Fondos con Afectación Específica</t>
  </si>
  <si>
    <t>Inversiones Financieras de Corto Plazo</t>
  </si>
  <si>
    <t>Inversiones a Largo Plazo</t>
  </si>
  <si>
    <t>Cuentas por Cobrar a Corto Plazo</t>
  </si>
  <si>
    <t>Ingresos por Recuperar a Corto Plazo</t>
  </si>
  <si>
    <t>A 90 Días</t>
  </si>
  <si>
    <t>A 180 Días</t>
  </si>
  <si>
    <t>A 365 Días</t>
  </si>
  <si>
    <t>+ 365 Días</t>
  </si>
  <si>
    <t>Característica</t>
  </si>
  <si>
    <t>Deudores Diversos por Cobrar a Corto Plazo</t>
  </si>
  <si>
    <t>Deudores por Anticipos de la Tesorería a Corto Plazo</t>
  </si>
  <si>
    <t>Anticipo a Proveedores por Adquisición de Bienes y Prestación de Servicios a Corto Plazo</t>
  </si>
  <si>
    <t>Anticipo a Proveedores por Adquisición de Bienes Inmuebles y Muebles a Corto Plazo</t>
  </si>
  <si>
    <t>Anticipo a Proveedores por Adquisición de Bienes Intangibles a Corto Plazo</t>
  </si>
  <si>
    <t>Anticipo a Contratistas por Obras Públicas a Corto Plazo</t>
  </si>
  <si>
    <t>Otros Derechos a Recibir Bienes o Servicios a Corto Plazo</t>
  </si>
  <si>
    <t>Convencia de la Aplicación</t>
  </si>
  <si>
    <t>Inventarios</t>
  </si>
  <si>
    <t>Inventario de Mercancías para Venta</t>
  </si>
  <si>
    <t>Inventario de Mercancías Terminadas</t>
  </si>
  <si>
    <t>Inventario de Mercancías en Proceso de Elaboración</t>
  </si>
  <si>
    <t>Inventario de Materias Primas, Materiales y Suministros para Producción</t>
  </si>
  <si>
    <t>Bienes en Tránsito</t>
  </si>
  <si>
    <t>ESF-05 ALMACENES</t>
  </si>
  <si>
    <t>Impacto a la informacion financiera por cambios en el metodo</t>
  </si>
  <si>
    <t>Almacenes</t>
  </si>
  <si>
    <t>Almacén de Materiales y Suministros de Consumo</t>
  </si>
  <si>
    <t>Fideicomisos, Mandatos y Contratos Análogos</t>
  </si>
  <si>
    <t>Participaciones y Aportaciones de Capital</t>
  </si>
  <si>
    <t>Tasas Aplicada</t>
  </si>
  <si>
    <t>Caracteristica</t>
  </si>
  <si>
    <t>Bienes Inmuebles, Infraestructura y Construcciones en Proceso</t>
  </si>
  <si>
    <t>Terrenos</t>
  </si>
  <si>
    <t>Viviendas</t>
  </si>
  <si>
    <t>Edificios no Habitacionales</t>
  </si>
  <si>
    <t>Infraestructura</t>
  </si>
  <si>
    <t>Construcciones en Proceso en Bienes de Dominio Público</t>
  </si>
  <si>
    <t>Construcciones en Proceso en Bienes Propios</t>
  </si>
  <si>
    <t>Otros Bienes Inmuebles</t>
  </si>
  <si>
    <t>Bienes Muebles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</si>
  <si>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</si>
  <si>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</si>
  <si>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</si>
  <si>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</si>
  <si>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</si>
  <si>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</si>
  <si>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Colecciones, Obras de Arte y Objetos Valiosos</t>
  </si>
  <si>
    <t>Activos Biológicos</t>
  </si>
  <si>
    <t>Amort. Acum</t>
  </si>
  <si>
    <t>Activos Intangibles</t>
  </si>
  <si>
    <t>Software</t>
  </si>
  <si>
    <t>Patentes, Marcas y Derechos</t>
  </si>
  <si>
    <t>Concesiones y Franquicias</t>
  </si>
  <si>
    <t>Licencias</t>
  </si>
  <si>
    <t>Otros Activos Intangibles</t>
  </si>
  <si>
    <t>Activos Diferidos</t>
  </si>
  <si>
    <t>Estudios, Formulación y Evaluación de Proyectos</t>
  </si>
  <si>
    <t>Derechos Sobre Bienes en Régimen de Arrendamiento Financiero</t>
  </si>
  <si>
    <t>Gastos Pagados por Adelantado a Largo Plazo</t>
  </si>
  <si>
    <t>Anticipos a Largo Plazo</t>
  </si>
  <si>
    <t>Beneficios al Retiro de Empleados Pagados por Adelantado</t>
  </si>
  <si>
    <t>Otros Activos Diferidos</t>
  </si>
  <si>
    <t>Criterio</t>
  </si>
  <si>
    <t>Estimación por Pérdida o Deterioro de Activos Circulantes</t>
  </si>
  <si>
    <t>Estimaciones para Cuentas Incobrables por Derechos a Recibir Efectivo o Equivalentes</t>
  </si>
  <si>
    <t>Estimación por Deterioro de Inventarios</t>
  </si>
  <si>
    <t>Otros Activos no Circulantes</t>
  </si>
  <si>
    <t>Bienes en Concesión</t>
  </si>
  <si>
    <t>Bienes en Arrendamiento Financiero</t>
  </si>
  <si>
    <t>Bienes en Comodato</t>
  </si>
  <si>
    <t>Más 365 Días</t>
  </si>
  <si>
    <t>Factibilidad de Pago</t>
  </si>
  <si>
    <t>Cuentas por Pagar a Corto Plazo</t>
  </si>
  <si>
    <t>Servicios Personales por Pagar a Corto Plazo</t>
  </si>
  <si>
    <t>Proveedores por Pagar a Corto Plazo</t>
  </si>
  <si>
    <t>Contratistas por Obras Públicas por Pagar a Corto Plazo</t>
  </si>
  <si>
    <t>Participaciones y Aportaciones por Pagar a Corto Plazo</t>
  </si>
  <si>
    <t>Transferencias Otorgadas por Pagar a Corto Plazo</t>
  </si>
  <si>
    <t>Intereses, Comisiones y Otros Gastos de la Deuda Pública por Pagar a Corto Plazo</t>
  </si>
  <si>
    <t>Retenciones y Contribuciones por Pagar a Corto Plazo</t>
  </si>
  <si>
    <t>Devoluciones de la Ley de Ingresos por Pagar a Corto Plazo</t>
  </si>
  <si>
    <t>Otras Cuentas por Pagar a Corto Plazo</t>
  </si>
  <si>
    <t>Documentos por Pagar a Corto Plazo</t>
  </si>
  <si>
    <t>Documentos Comerciales por Pagar a Corto Plazo</t>
  </si>
  <si>
    <t>Documentos con Contratistas por Obras Públicas por Pagar a Corto Plazo</t>
  </si>
  <si>
    <t>Otros Documentos por Pagar a Corto Plazo</t>
  </si>
  <si>
    <t>Fondos y Bienes de Terceros en Garantía y/o Administración a Corto Plazo</t>
  </si>
  <si>
    <t>Fondos en Garantía a Corto Plazo</t>
  </si>
  <si>
    <t>Fondos en Administración a Corto Plazo</t>
  </si>
  <si>
    <t>Fondos Contingentes a Corto Plazo</t>
  </si>
  <si>
    <t>Fondos de Fideicomisos, Mandatos y Contratos Análogos a Corto Plazo</t>
  </si>
  <si>
    <t>Otros Fondos de Terceros en Garantía y/o Administración a Corto Plazo</t>
  </si>
  <si>
    <t>Valores y Bienes en Garantía a Corto Plazo</t>
  </si>
  <si>
    <t>Fondos y Bienes de Terceros en Garantía y/o Administración a Largo Plazo</t>
  </si>
  <si>
    <t>Fondos en Garantía a Largo Plazo</t>
  </si>
  <si>
    <t>Fondos en Administración a Largo Plazo</t>
  </si>
  <si>
    <t>Fondos Contingentes a Largo Plazo</t>
  </si>
  <si>
    <t>Fondos de Fideicomisos, Mandatos y Contratos Análogos a Largo Plazo</t>
  </si>
  <si>
    <t>Otros Fondos de Terceros en Garantía y/o Administración a Largo Plazo</t>
  </si>
  <si>
    <t>Valores y Bienes en Garantía a Largo Plazo</t>
  </si>
  <si>
    <t>Otros Pasivos Diferidos a Corto Plazo</t>
  </si>
  <si>
    <t>Otros Pasivos Circulantes</t>
  </si>
  <si>
    <t>Pasivos Diferidos a Largo Plazo</t>
  </si>
  <si>
    <t>Créditos Diferidos a Largo Plazo</t>
  </si>
  <si>
    <t>Intereses Cobrados por Adelantado a Largo Plazo</t>
  </si>
  <si>
    <t>Otros Pasivos Diferidos a Largo Plazo</t>
  </si>
  <si>
    <t>Característica Significativa</t>
  </si>
  <si>
    <t>INGRESOS DE GESTION</t>
  </si>
  <si>
    <t>Impuestos</t>
  </si>
  <si>
    <t>Impuestos Sobre los Ingresos</t>
  </si>
  <si>
    <t>Impuestos Sobre el Patrimonio</t>
  </si>
  <si>
    <t>Impuestos Sobre la Producción, el Consumo y las Transacciones</t>
  </si>
  <si>
    <t>Impuestos al Comercio Exterior</t>
  </si>
  <si>
    <t>Impuestos Sobre Nóminas y Asimilables</t>
  </si>
  <si>
    <t>Impuestos Ecológicos</t>
  </si>
  <si>
    <t>Accesorios de Impuestos</t>
  </si>
  <si>
    <t>Otros Impuestos</t>
  </si>
  <si>
    <t>Cuotas y Aportaciones de Seguridad Social</t>
  </si>
  <si>
    <t>Aportaciones para Fondos de Vivienda</t>
  </si>
  <si>
    <t>Cuotas de Ahorro para el Retiro</t>
  </si>
  <si>
    <t>Accesorios de Cuotas y Aportaciones de Seguridad Social</t>
  </si>
  <si>
    <t>Otras Cuotas y Aportaciones para la Seguridad Social</t>
  </si>
  <si>
    <t>Contribuciones de Mejoras</t>
  </si>
  <si>
    <t>Contribuciones de Mejoras por Obras Públicas</t>
  </si>
  <si>
    <t>Derechos</t>
  </si>
  <si>
    <t>Derechos por el Uso, Goce, Aprovechamiento o Explotación de Bienes de Dominio Público</t>
  </si>
  <si>
    <t>Derechos por Prestación de Servicios</t>
  </si>
  <si>
    <t>Accesorios de Derechos</t>
  </si>
  <si>
    <t>Otros Derechos</t>
  </si>
  <si>
    <t>Incentivos Derivados de la Colaboración Fiscal</t>
  </si>
  <si>
    <t>Multas</t>
  </si>
  <si>
    <t>Indemnizaciones</t>
  </si>
  <si>
    <t>Reintegros</t>
  </si>
  <si>
    <t>Aprovechamientos Provenientes de Obras Públicas</t>
  </si>
  <si>
    <t>Accesorios de Aprovechamientos</t>
  </si>
  <si>
    <t>Otros Aprovechamientos</t>
  </si>
  <si>
    <t>Participaciones</t>
  </si>
  <si>
    <t>Aportaciones</t>
  </si>
  <si>
    <t>Convenios</t>
  </si>
  <si>
    <t>Transferencias, Asignaciones, Subsidios y Otras ayudas</t>
  </si>
  <si>
    <t>Transferencias Internas y Asignaciones del Sector Público</t>
  </si>
  <si>
    <t>Subsidios y Subvenciones</t>
  </si>
  <si>
    <t>Ayudas Sociales</t>
  </si>
  <si>
    <t>Pensiones y Jubilaciones</t>
  </si>
  <si>
    <t>OTROS INGRESOS Y BENEFICIOS</t>
  </si>
  <si>
    <t>Ingresos Financieros</t>
  </si>
  <si>
    <t>Otros Ingresos Financieros</t>
  </si>
  <si>
    <t>Incremento por Variación de Inventarios</t>
  </si>
  <si>
    <t>Incremento por Variación de Inventarios de Mercancías para Venta</t>
  </si>
  <si>
    <t>Incremento por Variación de Inventarios de Mercancías Terminadas</t>
  </si>
  <si>
    <t>Incremento por Variación de Inventarios de Mercancías en Proceso de Elaboración</t>
  </si>
  <si>
    <t>Incremento por Variación de Inventarios de Materias Primas, Materiales y Suministros para Producción</t>
  </si>
  <si>
    <t>Incremento por Variación de Almacén de Materias Primas, Materiales y Suministros de Consumo</t>
  </si>
  <si>
    <t>Disminución del Exceso de Estimaciones por Pérdida o Deterioro u Obsolescencia</t>
  </si>
  <si>
    <t>Disminución del Exceso de Provisiones</t>
  </si>
  <si>
    <t>Otros Ingresos y Beneficios Varios</t>
  </si>
  <si>
    <t>Bonificaciones y Descuentos Obtenidos</t>
  </si>
  <si>
    <t>Diferencias de Cotizaciones a Favor en Valores Negociables</t>
  </si>
  <si>
    <t>Resultado por Posición Monetaria</t>
  </si>
  <si>
    <t>Utilidades por Participación Patrimonial</t>
  </si>
  <si>
    <t>%</t>
  </si>
  <si>
    <t>GASTOS Y OTRAS PERDIDAS</t>
  </si>
  <si>
    <t>GASTOS DE FUNCIONAMIENTO</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</si>
  <si>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</si>
  <si>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</si>
  <si>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</si>
  <si>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</si>
  <si>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</si>
  <si>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</si>
  <si>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Pago de Estímulos a Servidores Públicos</t>
  </si>
  <si>
    <t>Materiales y Suministros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</si>
  <si>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</si>
  <si>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</si>
  <si>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</si>
  <si>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</si>
  <si>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</si>
  <si>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</si>
  <si>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</si>
  <si>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</si>
  <si>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</si>
  <si>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</si>
  <si>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</si>
  <si>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</si>
  <si>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y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</si>
  <si>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</si>
  <si>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</si>
  <si>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</si>
  <si>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</si>
  <si>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</si>
  <si>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</si>
  <si>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ASIGNACIONES, SUBSIDIOS Y OTRAS AYUDAS</t>
  </si>
  <si>
    <t>Transferencias Internas y Asignaciones al Sector Público</t>
  </si>
  <si>
    <t>Asignaciones al Sector Público</t>
  </si>
  <si>
    <t>Transferencias Internas al Sector Público</t>
  </si>
  <si>
    <t>Transferencias al Resto del Sector Público</t>
  </si>
  <si>
    <t>Transferencias a Entidades Paraestatales</t>
  </si>
  <si>
    <t>Transferencias a Entidades Federativas y Municipios</t>
  </si>
  <si>
    <t>Subsidios</t>
  </si>
  <si>
    <t>Subvenciones</t>
  </si>
  <si>
    <t>Ayudas Sociales a Personas</t>
  </si>
  <si>
    <t>Becas</t>
  </si>
  <si>
    <t>Ayudas Sociales a Instituciones</t>
  </si>
  <si>
    <t>Ayudas Sociales por Desastres Naturales y Otros Siniestros</t>
  </si>
  <si>
    <t>Pensiones</t>
  </si>
  <si>
    <t>Jubilaciones</t>
  </si>
  <si>
    <t>Otras Pensiones y Jubilaciones</t>
  </si>
  <si>
    <t>Transferencias a Fideicomisos, Mandatos y Contratos Análogos</t>
  </si>
  <si>
    <t>Transferencias a Fideicomisos, Mandatos y Contratos Análogos al Gobierno</t>
  </si>
  <si>
    <t>Transferencias a Fideicomisos, Mandatos y Contratos Análogos a Entidades Paraestatales</t>
  </si>
  <si>
    <t>Transferencias a la Seguridad Social</t>
  </si>
  <si>
    <t>Transferencias por Obligaciones de Ley</t>
  </si>
  <si>
    <t>Donativos</t>
  </si>
  <si>
    <t>Donativos a Instituciones sin Fines de Lucro</t>
  </si>
  <si>
    <t>Donativos a Entidades Federativas y Municipios</t>
  </si>
  <si>
    <t>Donativos a Fideicomiso, Mandatos y Contratos Análogos Privados</t>
  </si>
  <si>
    <t>Donativos a Fideicomiso, Mandatos y Contratos Análogos Estatales</t>
  </si>
  <si>
    <t>Donativos Internacionales</t>
  </si>
  <si>
    <t>Transferencias al Exterior</t>
  </si>
  <si>
    <t>Transferencias al Exterior a Gobiernos Extranjeros y Organismos Internacionales</t>
  </si>
  <si>
    <t>Transferencias al Sector Privado Externo</t>
  </si>
  <si>
    <t>PARTICIPACIONES Y APORTACIONES</t>
  </si>
  <si>
    <t>Participaciones de la Federación a Entidades Federativas y Municipios</t>
  </si>
  <si>
    <t>Participaciones de las Entidades Federativas a los Municipios</t>
  </si>
  <si>
    <t>Aportaciones de la Federación a Entidades Federativas y Municipios</t>
  </si>
  <si>
    <t>Aportaciones de las Entidades Federativas a los Municipios</t>
  </si>
  <si>
    <t>Convenios de Reasignación</t>
  </si>
  <si>
    <t>Convenios de Descentralización y Otros</t>
  </si>
  <si>
    <t>INTERESES, COMISIONES Y OTROS GASTOS DE LA DEUDA PUBLICA</t>
  </si>
  <si>
    <t>Intereses de la Deuda Pública</t>
  </si>
  <si>
    <t>Intereses de la Deuda Pública Interna</t>
  </si>
  <si>
    <t>Intereses de la Deuda Pública Externa</t>
  </si>
  <si>
    <t>Comisiones de la Deuda Pública</t>
  </si>
  <si>
    <t>Comisiones de la Deuda Pública Interna</t>
  </si>
  <si>
    <t>Comisiones de la Deuda Pública Externa</t>
  </si>
  <si>
    <t>Gastos de la Deuda Pública</t>
  </si>
  <si>
    <t>Gastos de la Deuda Pública Interna</t>
  </si>
  <si>
    <t>Gastos de la Deuda Pública Externa</t>
  </si>
  <si>
    <t>Costo por Coberturas</t>
  </si>
  <si>
    <t>Apoyos Financieros</t>
  </si>
  <si>
    <t>Apoyos Financieros a Intermediarios</t>
  </si>
  <si>
    <t>Apoyo Financieros a Ahorradores y Deudores del Sistema Financiero Nacional</t>
  </si>
  <si>
    <t>OTROS GASTOS Y PERDIDAS EXTRAORDINARIAS</t>
  </si>
  <si>
    <t>Estimaciones, Depreciaciones, Deterioros, Obsolescencia y Amortizaciones</t>
  </si>
  <si>
    <t>Estimaciones por Pérdida o Deterioro de Activos Circulantes</t>
  </si>
  <si>
    <t>Estimaciones por Pérdida o Deterioro de Activo no Circulante</t>
  </si>
  <si>
    <t>Depreciación de Bienes Inmuebles</t>
  </si>
  <si>
    <t>Depreciación de Infraestructura</t>
  </si>
  <si>
    <t>Depreciación de Bienes Muebles</t>
  </si>
  <si>
    <t>Deterioro de los Activos Biológicos</t>
  </si>
  <si>
    <t>Amortización de Activos Intangibles</t>
  </si>
  <si>
    <t>Provisiones de Pasivos a Corto Plazo</t>
  </si>
  <si>
    <t>Provisiones de Pasivos a Largo Plazo</t>
  </si>
  <si>
    <t>Disminución de Inventarios</t>
  </si>
  <si>
    <t>Disminución de Inventarios de Mercancías para Venta</t>
  </si>
  <si>
    <t>Disminución de Inventarios de Mercancías Terminadas</t>
  </si>
  <si>
    <t>Disminución de Inventarios de Mercancías en Proceso de Elaboración</t>
  </si>
  <si>
    <t>Disminución de Inventarios de Materias Primas, Materiales y Suministros para Producción</t>
  </si>
  <si>
    <t>Disminución de Almacén de Materiales y Suministros de Consumo</t>
  </si>
  <si>
    <t>Aumento por Insuficiencia de Estimaciones por Pérdida o Deterioro u Obsolescencia</t>
  </si>
  <si>
    <t>Aumento por Insuficiencia de Provisiones</t>
  </si>
  <si>
    <t>Otros Gastos</t>
  </si>
  <si>
    <t>Gastos de Ejercicios Anteriores</t>
  </si>
  <si>
    <t>Pérdidas por Responsabilidades</t>
  </si>
  <si>
    <t>Bonificaciones y Descuentos Otorgados</t>
  </si>
  <si>
    <t>Diferencias por Tipo de Cambio Negativas en Efectivo y Equivalentes</t>
  </si>
  <si>
    <t>Diferencias de Cotizaciones Negativas en Valores Negociables</t>
  </si>
  <si>
    <t>Pérdidas por Participación Patrimonial</t>
  </si>
  <si>
    <t>Otros Gastos Varios</t>
  </si>
  <si>
    <t>Inversión Pública no Capitalizable</t>
  </si>
  <si>
    <t>Construcción en Bienes no Capitalizable</t>
  </si>
  <si>
    <t>Donaciones de Capital</t>
  </si>
  <si>
    <t>Actualización de la Hacienda Pública/Patrimonio</t>
  </si>
  <si>
    <t>Procedencia</t>
  </si>
  <si>
    <t>Resultado del Ejercicio (Ahorro/ Desahorro)</t>
  </si>
  <si>
    <t>Resultados de Ejercicios Anteriores</t>
  </si>
  <si>
    <t>Revalúos</t>
  </si>
  <si>
    <t>Revalúo de Bienes Inmuebles</t>
  </si>
  <si>
    <t>Revalúo de Bienes Muebles</t>
  </si>
  <si>
    <t>Revalúo de Bienes Intangibles</t>
  </si>
  <si>
    <t>Otros Revalúos</t>
  </si>
  <si>
    <t>Reservas</t>
  </si>
  <si>
    <t>Reservas de Patrimonio</t>
  </si>
  <si>
    <t>Reservas Territoriales</t>
  </si>
  <si>
    <t>Reservas por Contingencias</t>
  </si>
  <si>
    <t>Rectificaciones de Resultados de Ejercicios Anteriores</t>
  </si>
  <si>
    <t>Cambios en Políticas Contables</t>
  </si>
  <si>
    <t>Cambios por Errores Contables</t>
  </si>
  <si>
    <t>Efectivo</t>
  </si>
  <si>
    <t>Bancos/Tesorería</t>
  </si>
  <si>
    <t>Bancos/Dependencias y Otros</t>
  </si>
  <si>
    <t>Depósitos de Fondos de Terceros en Garantía y/o Administración</t>
  </si>
  <si>
    <t>Otros Efectivos y Equivalentes</t>
  </si>
  <si>
    <t>Total</t>
  </si>
  <si>
    <t>Subsidio</t>
  </si>
  <si>
    <t>Concepto</t>
  </si>
  <si>
    <t>Cargos del Período</t>
  </si>
  <si>
    <t>Abonos del Período</t>
  </si>
  <si>
    <t>Impuestos no Comprendidos en la Ley de Ingresos Vigente, Causados en Ejercicios Fiscales Anteriores Pendientes de Liquidación o Pago</t>
  </si>
  <si>
    <t>Cuotas para la Seguridad Social</t>
  </si>
  <si>
    <t>Contribuciones de Mejoras no Comprendidas en la Ley de Ingresos Vigente, Causadas en Ejercicios Fiscales Anteriores Pendientes de Liquidación o Pago</t>
  </si>
  <si>
    <t>Derechos no Comprendidos en la Ley de Ingresos Vigente, Causados en Ejercicios Fiscales Anteriores Pendientes de Liquidación o Pago</t>
  </si>
  <si>
    <t>Productos</t>
  </si>
  <si>
    <t>Productos no Comprendidos en la Ley de Ingresos Vigente, Causados en Ejercicios Fiscales Anteriores Pendientes de Liquidación o Pago</t>
  </si>
  <si>
    <t>Aprovechamientos</t>
  </si>
  <si>
    <t>Aprovechamientos no Comprendidos en la Ley de Ingresos Vigente, Causados en Ejercicios Fiscales Anteriores Pendientes de Liquidación o Pago</t>
  </si>
  <si>
    <t>ngresos por Venta de Bienes y Prestación de Servicios</t>
  </si>
  <si>
    <t>Ingresos por Venta de Bienes y Prestación de Servicios de Instituciones Públicas de Seguridad Social</t>
  </si>
  <si>
    <t>Ingresos por Venta de Bienes y Prestación de Servicios de Empresas Productivas del Estado</t>
  </si>
  <si>
    <t>Ingresos por Venta de Bienes y Prestación de Servicios de Entidades Paraestatales y Fideicomisos No Empresariales y No Financieros</t>
  </si>
  <si>
    <t>Ingresos por Venta de Bienes y Prestación de Servicios de Entidades Paraestatales Empresariales No Financieras con Participación Estatal Mayoritaria</t>
  </si>
  <si>
    <t>Ingresos por Venta de Bienes y Prestación de Servicios de Entidades Paraestatales Empresariales Financieras Monetarias con Participación Estatal Mayoritaria</t>
  </si>
  <si>
    <t>Ingresos por Venta de Bienes y Prestación de Servicios de Entidades Paraestatales Empresariales Financieras No Monetarias con Participación Estatal Mayoritaria</t>
  </si>
  <si>
    <t>Ingresos por Venta de Bienes y Prestación de Servicios de Fideicomisos Financieros Públicos con Participación Estatal Mayoritaria</t>
  </si>
  <si>
    <t>Ingresos por Venta de Bienes y Prestación de Servicios de los Poderes Legislativo y Judicial, y de los Órganos Autónomos</t>
  </si>
  <si>
    <t>PARTICIPACIONES, APORTACIONES, CONVENIOS, INCENTIVOS DERIVADOS DE LA COLABORACIÓN FISCAL, FONDOS DISTINTOS DE APORTACIONES, TRANSFERENCIAS, ASIGNACIONES, SUBSIDIOS Y SUBVENCIONES, Y PENSIONES Y JUBILACIONES</t>
  </si>
  <si>
    <t>Participaciones, Aportaciones, Convenios, Incentivos Derivados de la Colaboración Fiscal y Fondos Distintos de Aportaciones</t>
  </si>
  <si>
    <t>Incentivos derivados de la Colaboración Fiscal</t>
  </si>
  <si>
    <t>Fondos Distintos de Aportaciones</t>
  </si>
  <si>
    <t>Transferencias del Fondo Mexicano del Petróleo para la Estabilización y el Desarrollo</t>
  </si>
  <si>
    <t>Intereses Ganados de Títulos, Valores y demás Instrumentos Financieros</t>
  </si>
  <si>
    <t>Diferencias por Tipo de Cambio a Favor</t>
  </si>
  <si>
    <t>Diferencias por Reestructuración de Deuda Pública a Favor</t>
  </si>
  <si>
    <t>Diferencias por Tipo de Cambio Negativas</t>
  </si>
  <si>
    <t>Diferencias por Reestructuración de Deuda Pública Negativas</t>
  </si>
  <si>
    <t>Se informará, de manera agrupada, en las notas a los Estados Financieros las cuentas de orden contables y cuentas de orden presupuestario, considerando al menos lo siguiente:</t>
  </si>
  <si>
    <t>1. Los valores en custodia de instrumentos prestados a formadores de mercado e instrumentos de crédito recibidos en garantía de los formadores de mercado u otros.</t>
  </si>
  <si>
    <t>2. Por tipo de emisión de instrumento: monto, tasa y vencimiento.</t>
  </si>
  <si>
    <t>3. Los contratos firmados de construcciones por tipo de contrato.</t>
  </si>
  <si>
    <t>4. El avance que se registra en las cuentas de orden presupuestarias, previo al cierre presupuestario de cada periodo que se reporte.</t>
  </si>
  <si>
    <t>1. Total de Ingresos Presupuestarios</t>
  </si>
  <si>
    <t>2. Más Ingresos Contables No Presupuestarios</t>
  </si>
  <si>
    <t>2.1</t>
  </si>
  <si>
    <t>2.2</t>
  </si>
  <si>
    <t>2.3</t>
  </si>
  <si>
    <t>2.4</t>
  </si>
  <si>
    <t>2.5</t>
  </si>
  <si>
    <t>2.6</t>
  </si>
  <si>
    <t>Otros Ingresos Contables No Presupuestarios</t>
  </si>
  <si>
    <t>Ingresos Derivados de Financiamientos</t>
  </si>
  <si>
    <t>Otros Ingresos Presupuestarios No Contables</t>
  </si>
  <si>
    <t>Aprovechamientos Patrimoniales</t>
  </si>
  <si>
    <t>Incremento por Variación de inventarios</t>
  </si>
  <si>
    <t>1. Total de Egresos Presupuestarios</t>
  </si>
  <si>
    <t>2. Menos Egresos Presupuestarios No Contables</t>
  </si>
  <si>
    <t>2.10</t>
  </si>
  <si>
    <t>Bienes Inmuebles</t>
  </si>
  <si>
    <t>Obra Pública en Bienes de Dominio Público</t>
  </si>
  <si>
    <t>Obra Pública en Bienes Propios</t>
  </si>
  <si>
    <t>Acciones y Participaciones de Capital</t>
  </si>
  <si>
    <t>2.15</t>
  </si>
  <si>
    <t>Compra de Títulos y Valores</t>
  </si>
  <si>
    <t>2.16</t>
  </si>
  <si>
    <t>Concesión de Préstamos</t>
  </si>
  <si>
    <t>2.17</t>
  </si>
  <si>
    <t>Inversiones en Fideicomisos, Mandatos y Otros Análogos</t>
  </si>
  <si>
    <t>2.18</t>
  </si>
  <si>
    <t>Provisiones para Contingencias y Otras Erogaciones Especiales</t>
  </si>
  <si>
    <t>2.19</t>
  </si>
  <si>
    <t>Amortización de la Deuda Pública</t>
  </si>
  <si>
    <t>2.20</t>
  </si>
  <si>
    <t>Adeudos de Ejercicios Fiscales Anteriores (ADEFAS)</t>
  </si>
  <si>
    <t>2.21</t>
  </si>
  <si>
    <t>Otros Egresos Presupuestarios No Contables</t>
  </si>
  <si>
    <t>3. Más Gastos Contables No Presupuestarios</t>
  </si>
  <si>
    <t>3.1</t>
  </si>
  <si>
    <t>3.2</t>
  </si>
  <si>
    <t>3.3</t>
  </si>
  <si>
    <t>3.4</t>
  </si>
  <si>
    <t>Aumento por insuficiencia de Estimaciones por Pérdida o Deterioro u Obsolescencia</t>
  </si>
  <si>
    <t>3.5</t>
  </si>
  <si>
    <t>Aumento por insuficiencia de Provisiones</t>
  </si>
  <si>
    <t>3.6</t>
  </si>
  <si>
    <t>3.7</t>
  </si>
  <si>
    <t>Otros Gastos Contables No Presupuestarios</t>
  </si>
  <si>
    <t>2.11</t>
  </si>
  <si>
    <t>2.12</t>
  </si>
  <si>
    <t>2.13</t>
  </si>
  <si>
    <t>2.14</t>
  </si>
  <si>
    <t>ACT-02 PARTICIPACIONES, APORTACIONES, CONVENIOS, INCENTIVOS…</t>
  </si>
  <si>
    <t>ACT-01 INGRESOS DE GESTION</t>
  </si>
  <si>
    <t>ACT-04 GASTOS Y OTRAS PERDIDAS</t>
  </si>
  <si>
    <t>ACT-01</t>
  </si>
  <si>
    <t>ACT-02</t>
  </si>
  <si>
    <t>PARTICIPACIONES, APORTACIONES, CONVENIOS, INCENTIVOS…</t>
  </si>
  <si>
    <t>ACT-03</t>
  </si>
  <si>
    <t>ACT-04</t>
  </si>
  <si>
    <t>ACT-03 OTROS INGRESOS Y BENEFICIOS</t>
  </si>
  <si>
    <t>Préstamos Otorgados a Corto Plazo</t>
  </si>
  <si>
    <t>Otros Derechos a Recibir Efectivo o Equivalentes a Corto Plazo</t>
  </si>
  <si>
    <t>ESF-04 BIENES DISPONIBLES PARA SU TRANSFORMACIÓN ESTIMACIONES Y DETERIOROS (INVENTARIOS)</t>
  </si>
  <si>
    <t>ESF-11 OTROS ACTIVOS CIRCULANTE Y NO CIRCULANTE</t>
  </si>
  <si>
    <t>Valores en Garantía</t>
  </si>
  <si>
    <t>Bienes en Garantía (excluye depósitos de fondos</t>
  </si>
  <si>
    <t>Bienes Derivados de Embargos, Decomisos, Aseguramientos y Dación en Pago</t>
  </si>
  <si>
    <t>Adquisición con Fondos de Terceros</t>
  </si>
  <si>
    <t>Saldo Anterior</t>
  </si>
  <si>
    <t>BIENES DISPONIBLES PARA SU TRANSFORMACIÓN ESTIMACIONES Y DETERIOROS (INVENTARIOS)</t>
  </si>
  <si>
    <t>ALMACENES</t>
  </si>
  <si>
    <t>OTROS ACTIVOS</t>
  </si>
  <si>
    <t>Otros Activos Circulantes</t>
  </si>
  <si>
    <r>
      <rPr>
        <b/>
        <sz val="8"/>
        <color indexed="8"/>
        <rFont val="Arial"/>
        <family val="2"/>
      </rPr>
      <t xml:space="preserve">2019: </t>
    </r>
    <r>
      <rPr>
        <sz val="8"/>
        <color indexed="8"/>
        <rFont val="Arial"/>
        <family val="2"/>
      </rPr>
      <t>Saldo final al 31 de diciembre de 2019.</t>
    </r>
  </si>
  <si>
    <r>
      <rPr>
        <b/>
        <sz val="8"/>
        <color indexed="8"/>
        <rFont val="Arial"/>
        <family val="2"/>
      </rPr>
      <t xml:space="preserve">2018: </t>
    </r>
    <r>
      <rPr>
        <sz val="8"/>
        <color indexed="8"/>
        <rFont val="Arial"/>
        <family val="2"/>
      </rPr>
      <t>Saldo final al 31 de diciembre de 2018.</t>
    </r>
  </si>
  <si>
    <r>
      <rPr>
        <b/>
        <sz val="8"/>
        <color indexed="8"/>
        <rFont val="Arial"/>
        <family val="2"/>
      </rPr>
      <t xml:space="preserve">MONTO: </t>
    </r>
    <r>
      <rPr>
        <sz val="8"/>
        <color indexed="8"/>
        <rFont val="Arial"/>
        <family val="2"/>
      </rPr>
      <t>Importe (saldo final) de las adquisiciones de bienes muebles e inmuebles efectuadas en el periodo al que corresponde a la información financiera presentada.</t>
    </r>
  </si>
  <si>
    <r>
      <rPr>
        <b/>
        <sz val="8"/>
        <color indexed="8"/>
        <rFont val="Arial"/>
        <family val="2"/>
      </rPr>
      <t xml:space="preserve">Saldo Anterior: </t>
    </r>
    <r>
      <rPr>
        <sz val="8"/>
        <color indexed="8"/>
        <rFont val="Arial"/>
        <family val="2"/>
      </rPr>
      <t>Importe del trimestre anterior.</t>
    </r>
  </si>
  <si>
    <r>
      <rPr>
        <b/>
        <sz val="8"/>
        <color indexed="8"/>
        <rFont val="Arial"/>
        <family val="2"/>
      </rPr>
      <t xml:space="preserve">Saldo final: </t>
    </r>
    <r>
      <rPr>
        <sz val="8"/>
        <color indexed="8"/>
        <rFont val="Arial"/>
        <family val="2"/>
      </rPr>
      <t>Importe final del periodo que corresponde a la información financiera presentada (trimestral: 1er, 2do, 3ro. o 4to.).</t>
    </r>
  </si>
  <si>
    <t>- Valores:</t>
  </si>
  <si>
    <t>- Emisión de obligaciones:</t>
  </si>
  <si>
    <t>- Avales y garantías:</t>
  </si>
  <si>
    <t>- Juicios:</t>
  </si>
  <si>
    <t>- Contratos para Inversión Mediante Proyectos para Prestación de Servicios (PPS) y similares:</t>
  </si>
  <si>
    <t>- Bienes concesionados o en comodato</t>
  </si>
  <si>
    <t>- Cuentas de ingresos</t>
  </si>
  <si>
    <t>- Cuentas de egresos</t>
  </si>
  <si>
    <t>NOTAS DE DESGLOSE Y MEMORIA</t>
  </si>
  <si>
    <t>EJERCICIO:</t>
  </si>
  <si>
    <t>PERIODICIDAD</t>
  </si>
  <si>
    <t>CORTE</t>
  </si>
  <si>
    <t>TRIMESTRAL</t>
  </si>
  <si>
    <t>PERIODICIDAD:</t>
  </si>
  <si>
    <t>CORTE:</t>
  </si>
  <si>
    <t>NOTAS DE DESGLOSE ESTADO DE VARIACIÓN EN LA HACIENDA PÚBLICA</t>
  </si>
  <si>
    <t>NOTAS DE DESGLOSE ESTADO DE FLUJOS DE EFECTIVO</t>
  </si>
  <si>
    <t>(CIFRAS EN PESOS)</t>
  </si>
  <si>
    <t>NOTAS DE MEMORIA</t>
  </si>
  <si>
    <t>INSTITUTO DE PLANEACIÓN DE GUANAJUATO,GTO.</t>
  </si>
  <si>
    <t>CORRESPONDIENTE DEL 1 DE ENERO AL 31 DE MARZO DEL 2021</t>
  </si>
  <si>
    <t>INSTITUTO MUNICIPAL DE PLANEACIÓN DE GUANAJUATO, GTO.</t>
  </si>
  <si>
    <t>CORRESPONDIENTE DEL 1 DE ENERO AL 31 DEMARZO DE 2021</t>
  </si>
  <si>
    <t xml:space="preserve">Derivado del arrastre de saldos 2012, se está depurando esta cuenta para en su caso reclasificar y/o cancelar dichos saldos en virtud de que a la presente fecha no se tienen saldos pendiente de cobro con el  Municipio de Guanajuato  </t>
  </si>
  <si>
    <t>Se informa que pósterior al envío/entrega de la Cuenta Pública anual 2019, se corrió la depreciación y amortización de los activos fijos e intangibles</t>
  </si>
  <si>
    <r>
      <t xml:space="preserve">Por el período enero a septiembre no se han adquirido bienes intangibles por lo que se viene arrastrando el saldo de </t>
    </r>
    <r>
      <rPr>
        <b/>
        <sz val="8"/>
        <color rgb="FF000000"/>
        <rFont val="Arial"/>
        <family val="2"/>
      </rPr>
      <t>$26,050.00 correspondiente al costo registrado el 13 de diciembre de 2013 por la compra de la licencia SAP, por lo lleva una amortización acumulada de $13025.00.</t>
    </r>
  </si>
  <si>
    <t xml:space="preserve">Derivado del arrastre de saldos 2012, se está depurando esta cuenta para en su caso reclasificar y/o cancelar dichos saldos en virtud de que a la presente fecha no se tienen saldos pendiente de pago con el  Municipio de Guanajuato, proveedores y acreedores  </t>
  </si>
  <si>
    <t>ARQ. RAMON GONZÁLEZ FLORES</t>
  </si>
  <si>
    <t>C.P. MAGDALENA VARGAS SUÁREZ</t>
  </si>
  <si>
    <t>DIRECTOR GENERAL</t>
  </si>
  <si>
    <t>COORDINADORA ADMINISTRATIVA</t>
  </si>
  <si>
    <t>NOTAS DE DESGLOSE.</t>
  </si>
  <si>
    <t>INFORMACIÓN CONTABLE</t>
  </si>
  <si>
    <t>1122   TRANSFERENCIA MUNICIPAL</t>
  </si>
  <si>
    <t>NOTA:   ESF-04</t>
  </si>
  <si>
    <t>CUENTA</t>
  </si>
  <si>
    <t>NOMBRE DE LA CUENTA</t>
  </si>
  <si>
    <t>IMPORTE</t>
  </si>
  <si>
    <t>A 90 días</t>
  </si>
  <si>
    <t>A 180 días</t>
  </si>
  <si>
    <t>A 365 días</t>
  </si>
  <si>
    <t>+ 365 días</t>
  </si>
  <si>
    <t>CARACTERÍSTICAS</t>
  </si>
  <si>
    <t>ESTATUS DEL ADEUDO</t>
  </si>
  <si>
    <t>0112200001</t>
  </si>
  <si>
    <t>Municpio de Guanajuato</t>
  </si>
  <si>
    <t>Corresponde al registro Arrastre de saldos inciales 2012</t>
  </si>
  <si>
    <t>Varios registros de nómina no compensados en su oportunidad en ejercicios anteriores.</t>
  </si>
  <si>
    <t>Ajuste por redondeo varios registros de los movimientos correspondidos al compénsar.</t>
  </si>
  <si>
    <t>0112300001</t>
  </si>
  <si>
    <t>Funcionarios y Empleados</t>
  </si>
  <si>
    <t>1123    DEUDORES DIVERSOS POR COBRAR A CORTO PLAZO</t>
  </si>
  <si>
    <t>Héctor Raul Martínez Manrique</t>
  </si>
  <si>
    <t>Varios cheques emitidos para cubrir gastos por concepto de pago de servicios generales, pasajes, gasolina, impuestos sobre nómina,estacionamientos, avituallamiento y diversos de operación de la oficina</t>
  </si>
  <si>
    <t>Se depuró la cuenta, pendiente de notificar para su cancelación o reintegro del saldo pendiente.</t>
  </si>
  <si>
    <t>Lucía Villa Ramírez</t>
  </si>
  <si>
    <t xml:space="preserve">CHS-175, 191 y 200 por concepto de pagos por compra de avituallamiento para la oficina y un estante. </t>
  </si>
  <si>
    <t>María Esther Arteaga Rodríguez</t>
  </si>
  <si>
    <t>Importe corresponde al pago indebido de la 1ra. Quincena de agosto de 2018 por término de su gestión.</t>
  </si>
  <si>
    <t>Se descontará de su finiquito.</t>
  </si>
  <si>
    <t>Hortencia Ramírez Vázquez</t>
  </si>
  <si>
    <t>CH-203 para cubrir gastos de operación de la oficina</t>
  </si>
  <si>
    <t>0112300003</t>
  </si>
  <si>
    <t>Karla Hernández Gutierrez</t>
  </si>
  <si>
    <t>Varios cheques emitidos para cubrir gastos por concepto de pago de servicios generales, gasolina, estacionamientos, avituallamiento y diversos de operación de la oficina</t>
  </si>
  <si>
    <t>Alfredo Arredondo Pérez</t>
  </si>
  <si>
    <t>Pago de gastos por concepto de servicios generales polizas de seguros, avituallamientos y gastos de operación de la oficina entre otros y ajustes según acta de sesion de Ayuntamiento de fecha 30 de septiembre de 2013</t>
  </si>
  <si>
    <t>Cheque emitido para cubrir gastos por concepto de pago de servicios generales, pasajes, gasolina, impuestos sobre nómina,estacionamientos, avituallamiento y diversos de operación de la oficina</t>
  </si>
  <si>
    <t xml:space="preserve">Gastos a comprobar para cubrir diversos gastos de operación de oficina. </t>
  </si>
  <si>
    <t>Comprobacion de gastos por compra de café para la oficina ygastos de transporte de personal</t>
  </si>
  <si>
    <t>Varios cheques emitidos para cubrir gastos por concepto de pago de servicios generales, avituallamiento y diversos de operación de la oficina</t>
  </si>
  <si>
    <t>Magdalena Vargas Suárez</t>
  </si>
  <si>
    <t>Diferencia de gastos de avituallamiento para la oficina pendiente de comprobar.</t>
  </si>
  <si>
    <t>Gastos por Comprobar</t>
  </si>
  <si>
    <t>Anticipos de nómina</t>
  </si>
  <si>
    <t>TOTAL_1123</t>
  </si>
  <si>
    <t>0112500001</t>
  </si>
  <si>
    <t>Karla Hernández Gutiérrez</t>
  </si>
  <si>
    <t>Gstos a comprobar para cubrir gastos por concepto de pago de servicios generales, avituallamiento y diversos de operación de la oficina</t>
  </si>
  <si>
    <t>Monto por depurar de la comprobación del gasto.</t>
  </si>
  <si>
    <t>TOTAL_1125</t>
  </si>
  <si>
    <t>1126    PRÉSTAMOS OTORGADOS A CORTO PLAZO</t>
  </si>
  <si>
    <t>NO APLICA</t>
  </si>
  <si>
    <t>TOTAL_1126</t>
  </si>
  <si>
    <t>1129    OTROS DERECHOS A RECIBIR EFECTIVO O EQUIVALENTES A CORTO PLAZO</t>
  </si>
  <si>
    <t>0112900001</t>
  </si>
  <si>
    <t>MUNICIPIO DE GUANAJUATO</t>
  </si>
  <si>
    <t>Diferencia en registro del reintegro de nómina.</t>
  </si>
  <si>
    <t>Pendiente de registrar para su cancelación</t>
  </si>
  <si>
    <t>SUBSIDIO AL EMPLEO</t>
  </si>
  <si>
    <t xml:space="preserve">Se cancela en la declaración del im puesto retenido sobre sueldos del  y salarios del mes de septiembre </t>
  </si>
  <si>
    <t>Arrastre de saldos 2018</t>
  </si>
  <si>
    <t xml:space="preserve">En proceso de depuración </t>
  </si>
  <si>
    <t>QUALITAS COMPAÑÍA DE SEGUROS</t>
  </si>
  <si>
    <t xml:space="preserve">Se registro por duplicado el pago de seguros, pendiente de reclasificar. </t>
  </si>
  <si>
    <t>Pendiente de reclasificar</t>
  </si>
  <si>
    <t>TOTAL_1129</t>
  </si>
  <si>
    <t>1131    DERECHOS A RECIBIR BIENES O SERVICIOS</t>
  </si>
  <si>
    <t>0113100001</t>
  </si>
  <si>
    <t>Qualitas Compañía de Seguros</t>
  </si>
  <si>
    <t>Anticipo póliza de seguros del vehículo del IMPLAN</t>
  </si>
  <si>
    <t>TOTAL_1131</t>
  </si>
  <si>
    <t>1221    DOCUMENTOS POR COBRAR A LARGO PLAZO</t>
  </si>
  <si>
    <t>TOTAL_1221</t>
  </si>
  <si>
    <t>1222    DEUDORES DIVERSOS A LARGO PLAZO</t>
  </si>
  <si>
    <t>TOTAL_1222</t>
  </si>
  <si>
    <t>1224    PRÉSTAMOS OTORGADOS A LARGO PLAZO</t>
  </si>
  <si>
    <t>TOTAL_1224</t>
  </si>
  <si>
    <t>1229    OTROS DERECHOS A RECIBIR EFECTIVO O EQUIVALENTES A LARGO PLAZO</t>
  </si>
  <si>
    <t>TOTAL_1229</t>
  </si>
  <si>
    <t>“Bajo protesta de decir verdad declaramos que los Estados Financieros y sus notas, son razonablemente correctos y son responsabilidad del emisor”.</t>
  </si>
  <si>
    <t>ARQ. RAMÓN GONZALEZ FLORES</t>
  </si>
  <si>
    <t>Director General</t>
  </si>
  <si>
    <t>Coodinadora Administrativa</t>
  </si>
  <si>
    <t>DE DESGLOSE</t>
  </si>
  <si>
    <t>2111    SERVICIOS PERSONALES POR PAGAR A CORTO PLAZO</t>
  </si>
  <si>
    <t>NOTA:   ESF-03</t>
  </si>
  <si>
    <t>IMPORTE BALAZA</t>
  </si>
  <si>
    <t>PASIVOS CAP. 1000</t>
  </si>
  <si>
    <t>Registro en Pasivo Despensas Nov-Dic 2014 al cierre 2014</t>
  </si>
  <si>
    <r>
      <t xml:space="preserve">Pendiente de analizar porqué no se canceló el pasivo 2014. </t>
    </r>
    <r>
      <rPr>
        <b/>
        <sz val="8"/>
        <color theme="1"/>
        <rFont val="Arial"/>
        <family val="2"/>
      </rPr>
      <t>(Se anexa auxiliar de la cuenta)</t>
    </r>
  </si>
  <si>
    <t>PASIVOS CAP. 1000 15</t>
  </si>
  <si>
    <t>Registro pasivo Ing Alonso al cierre 2015</t>
  </si>
  <si>
    <r>
      <t xml:space="preserve">Pendiente de analizar porqué no se canceló el pasivo 2015.  </t>
    </r>
    <r>
      <rPr>
        <b/>
        <sz val="8"/>
        <color theme="1"/>
        <rFont val="Arial"/>
        <family val="2"/>
      </rPr>
      <t xml:space="preserve">(Se anexa auxiliar de la cuenta) </t>
    </r>
  </si>
  <si>
    <t>PASIVOS CAP. 1000 18</t>
  </si>
  <si>
    <t>Registro en pasivo Liquidación Arq. Ma. Esther Arteaga Rodríguez, Prima de Antigüedad e indemnizaciones por separación.</t>
  </si>
  <si>
    <r>
      <t xml:space="preserve">No se ha cubierto el pago porque la Arq. Tiene demanda contra el Municipio de Guanajuato. </t>
    </r>
    <r>
      <rPr>
        <b/>
        <sz val="8"/>
        <color theme="1"/>
        <rFont val="Arial"/>
        <family val="2"/>
      </rPr>
      <t>(Se anexa auxiliar de la cuenta)</t>
    </r>
  </si>
  <si>
    <t>PASIVOS CAP. 1000 20</t>
  </si>
  <si>
    <t>Registro a Pasivo para cubrir el Impuesto Sobre Nómina diciembre 2020</t>
  </si>
  <si>
    <t>TOTAL_2111</t>
  </si>
  <si>
    <t xml:space="preserve">Varios registros de acreedores no compensados en su oportunidad  </t>
  </si>
  <si>
    <t>2112    PROVEEDORES POR PAGAR A CORTO PLAZO</t>
  </si>
  <si>
    <t>IMPORTE BALANZA</t>
  </si>
  <si>
    <t xml:space="preserve">  211200001  </t>
  </si>
  <si>
    <t>Prov por pagar CP</t>
  </si>
  <si>
    <t>Pendiente de analizar el arrastre de saldos para verificar el motivo por el cual no se ha saldado la cuenta de proveedores en virtud de que a la presente fecha junio de 2020, el Instituto no tiene adeudos pendientes con los proveedores.</t>
  </si>
  <si>
    <t xml:space="preserve">  211200143  </t>
  </si>
  <si>
    <t>PASIVOS CAP. 3000</t>
  </si>
  <si>
    <t>Arrastre de saldos por registro en pasivo Est 1 del contrato PMG/DGOPM/EP/HABITAT/2014-40 POR $87,640.53           y registro cargo duplicado en pasivo del servicio de energía electrica del mes de diciembre 98 $828.00</t>
  </si>
  <si>
    <t>Pendiente de analizar el arrastre de saldos para verificar el motivo por el cual no se ha saldado la cuenta de pasivos en virtud de que a la presente fecha junio de 2020, el Instituto no tiene adeudos pendientes con los acreedores.</t>
  </si>
  <si>
    <t>PASIVOS CAP. 3000 20</t>
  </si>
  <si>
    <t>TOTAL_2112</t>
  </si>
  <si>
    <t>2117    RETENCIONES Y CONTRIBUCIONES POR PAGAR A CORTO PLAZO</t>
  </si>
  <si>
    <t xml:space="preserve">  211700001  </t>
  </si>
  <si>
    <t xml:space="preserve">Retenciones de ISR </t>
  </si>
  <si>
    <t>Retenciones de impuestos del mes de diciembre 2020 pendientes de declarar en el mes de enero 2021.</t>
  </si>
  <si>
    <t>Se declaran en Enero del 2021.</t>
  </si>
  <si>
    <t xml:space="preserve">  211700003  </t>
  </si>
  <si>
    <t>Retención de cuotas</t>
  </si>
  <si>
    <t>Pago Excedente de subsidio IMSS mes de Abril 2014 $1,326.70 y junio 2014 $1,326.70</t>
  </si>
  <si>
    <t>Pendiente de analizar el porque no se canceló el IMSS en 2014, ya que en su momento lo debió de haber cobrado el Municipio de Guanajuato, en virtud que son los que enteran las cuotas al IMSS y posteriormente remiten el cobro del mismo al Instituto. Cabe hacer la aclaración que el Instituto a la presente fecha, junio de 2020 no tiene adeudos con el Municipio de Guanajuato por concepto de pago de las cuotas obrero patronales del IMSS.</t>
  </si>
  <si>
    <t xml:space="preserve">  211700004  </t>
  </si>
  <si>
    <t xml:space="preserve">Retenciones ISR </t>
  </si>
  <si>
    <r>
      <rPr>
        <b/>
        <sz val="8"/>
        <color theme="1"/>
        <rFont val="Arial"/>
        <family val="2"/>
      </rPr>
      <t>Ajuste de retenciones $1,800.00 al 31/12/2015</t>
    </r>
    <r>
      <rPr>
        <sz val="8"/>
        <color theme="1"/>
        <rFont val="Arial"/>
        <family val="2"/>
      </rPr>
      <t xml:space="preserve"> y </t>
    </r>
    <r>
      <rPr>
        <b/>
        <sz val="8"/>
        <color theme="1"/>
        <rFont val="Arial"/>
        <family val="2"/>
      </rPr>
      <t>Retención del 10% de ISR</t>
    </r>
    <r>
      <rPr>
        <sz val="8"/>
        <color theme="1"/>
        <rFont val="Arial"/>
        <family val="2"/>
      </rPr>
      <t xml:space="preserve"> del contrato pendiente pagar del </t>
    </r>
    <r>
      <rPr>
        <b/>
        <sz val="8"/>
        <color theme="1"/>
        <rFont val="Arial"/>
        <family val="2"/>
      </rPr>
      <t xml:space="preserve">SP/IMPLAN/003/2018 </t>
    </r>
    <r>
      <rPr>
        <sz val="8"/>
        <color theme="1"/>
        <rFont val="Arial"/>
        <family val="2"/>
      </rPr>
      <t>por concepto de instalación de ñla página web del Instituto</t>
    </r>
  </si>
  <si>
    <t xml:space="preserve">  211700005  </t>
  </si>
  <si>
    <t>Retenciones imp. Ced</t>
  </si>
  <si>
    <t>Arrastre de saldos del 2015-2017 del Impuesto cedular no enterado en su oportunidad a la Secretaría de Finanzas del Gobierno del Estado de Guanajuato.</t>
  </si>
  <si>
    <t>Se analizará el porque no se presentaron las declaraciones en su oportunidad a la Sría de Finanzas del Gobierno del Estado de Guanajuato y/o si se declararon, analizar si solo falto compensar contra el banco.</t>
  </si>
  <si>
    <t xml:space="preserve">  211700204  </t>
  </si>
  <si>
    <t>Farmacia Isseg</t>
  </si>
  <si>
    <t>Pendiente de cancelar el movimiento registrado en la cuenta de las cuotas ISSEG ya que corresponde a una pensión alimenticia, registrada el 15 de diciembre de 2014.</t>
  </si>
  <si>
    <t>Se cancelara el movimiento iundebido.</t>
  </si>
  <si>
    <t>TOTAL_2117</t>
  </si>
  <si>
    <t>2119    OTROS DERECHOS A RECIBIR EFECTIVO O EQUIVALENTES A CORTO PLAZO</t>
  </si>
  <si>
    <t xml:space="preserve">  211900001  </t>
  </si>
  <si>
    <t>Otras ctas pagar CP</t>
  </si>
  <si>
    <t xml:space="preserve">Pendiente de analizar el porque se tienen pendientes estos saldos, ya que en su momento lo debió de haber cobrado el Municipio de Guanajuato, en virtud que son los que dispersan las nominas y pagan al personal adscrito  y posteriormente remiten el cobro del mismo al Instituto. Cabe hacer la aclaración que el Instituto a la presente fecha, septiembre de 2020 no tiene adeudos con el Municipio de Guanajuato por concepto de pago de nóminas al personal y honorarios asimilados, únicamente lo del mes corriente. </t>
  </si>
  <si>
    <t>TOTAL_2119</t>
  </si>
  <si>
    <t>Creación de Fondo Fijo para gastos menores de oficina.</t>
  </si>
  <si>
    <t>Se solicita reembolso mediante comprobación de gastos ejercidos.</t>
  </si>
  <si>
    <t>Jesús Manuel Elías Villanueva</t>
  </si>
  <si>
    <t>Se registro por duplicado el finiquito de la adquisición del Circuito Cerrado.</t>
  </si>
  <si>
    <r>
      <rPr>
        <b/>
        <sz val="8"/>
        <color theme="1"/>
        <rFont val="Arial"/>
        <family val="2"/>
      </rPr>
      <t>Arrastre de Saldos de  2013-2018 por $31,809.66</t>
    </r>
    <r>
      <rPr>
        <sz val="8"/>
        <color theme="1"/>
        <rFont val="Arial"/>
        <family val="2"/>
      </rPr>
      <t xml:space="preserve">              y </t>
    </r>
    <r>
      <rPr>
        <b/>
        <sz val="8"/>
        <color theme="1"/>
        <rFont val="Arial"/>
        <family val="2"/>
      </rPr>
      <t>10-06-2019 $1,960.40</t>
    </r>
    <r>
      <rPr>
        <sz val="8"/>
        <color theme="1"/>
        <rFont val="Arial"/>
        <family val="2"/>
      </rPr>
      <t xml:space="preserve"> de Cesar Martín González Guerrero por instalación y configuración de softwere, y     se registro duplicado el finiquito de la adquisición del Circuito Cerrado, se cancelará el movimiento $ 33,800.36.</t>
    </r>
  </si>
  <si>
    <t>Impuestos sobre nómina pendientes de declarar 2020</t>
  </si>
  <si>
    <t>Se está en proceso de presentación de las declaraciones del Impuesto Sobre Nómina.</t>
  </si>
  <si>
    <t>Arrastre de saldos de pagos por concepto de nominas del personal base, confianza y honorarios asimilados del 2013 al 2018 al Municipio de Guanajuato $1,582,780.75</t>
  </si>
  <si>
    <t>ANEXO 1 DE LA NOTA ESF-01-2021</t>
  </si>
  <si>
    <t>DEL 1 DE ENERO AL 31 DEMARZO DE 2021</t>
  </si>
  <si>
    <t>ANEXO 2 DE LA NOTA ESF-01-2021</t>
  </si>
  <si>
    <t>DEL 1 DE ENERO AL 31 DE MARZO DE 2021</t>
  </si>
  <si>
    <t>Ejercicio:</t>
  </si>
  <si>
    <t>Periodicidad:</t>
  </si>
  <si>
    <t>Corte:</t>
  </si>
  <si>
    <t>CORRESPONDIENTE DEL 01 DE ENERO AL 31 DE MARZO DEL 2021</t>
  </si>
  <si>
    <t xml:space="preserve">NOTAS DE DESGLOSE ESTADO DE ACTIVIDADES </t>
  </si>
  <si>
    <t xml:space="preserve">            ____________________________________                                                                  </t>
  </si>
  <si>
    <t xml:space="preserve">                          ____________________________________</t>
  </si>
  <si>
    <t xml:space="preserve">                  ARQ. RAMON GONZÁLEZ FLORES</t>
  </si>
  <si>
    <t xml:space="preserve">                               DIRECTOR GENERAL</t>
  </si>
  <si>
    <t xml:space="preserve">                              DIRECTOR GENERAL </t>
  </si>
  <si>
    <t xml:space="preserve">    COORDINADORA DMINISTRATIVA</t>
  </si>
  <si>
    <t xml:space="preserve">               _______________________________________________</t>
  </si>
  <si>
    <t xml:space="preserve">                         DIRECTOR GENERAL </t>
  </si>
  <si>
    <t xml:space="preserve">               _____________________________________________</t>
  </si>
  <si>
    <t xml:space="preserve">                             DIRECTOR GENERAL </t>
  </si>
  <si>
    <t xml:space="preserve">                        ____________________________________</t>
  </si>
  <si>
    <t>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</si>
</sst>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36" x14ac:knownFonts="1">
    <font>
      <sz val="11"/>
      <color theme="1"/>
      <name val="Calibri"/>
      <family val="2"/>
      <scheme val="minor"/>
    </font>
    <font>
      <sz val="8"/>
      <color indexed="8"/>
      <name val="Arial"/>
      <family val="2"/>
    </font>
    <font>
      <b/>
      <sz val="8"/>
      <name val="Arial"/>
      <family val="2"/>
    </font>
    <font>
      <sz val="8"/>
      <name val="Arial"/>
      <family val="2"/>
    </font>
    <font>
      <sz val="10"/>
      <name val="Arial"/>
      <family val="2"/>
    </font>
    <font>
      <b/>
      <sz val="10"/>
      <name val="Arial"/>
      <family val="2"/>
    </font>
    <font>
      <b/>
      <sz val="8"/>
      <color indexed="8"/>
      <name val="Arial"/>
      <family val="2"/>
    </font>
    <font>
      <sz val="11"/>
      <color theme="1"/>
      <name val="Calibri"/>
      <family val="2"/>
      <scheme val="minor"/>
    </font>
    <font>
      <sz val="8"/>
      <color theme="1"/>
      <name val="Arial"/>
      <family val="2"/>
    </font>
    <font>
      <sz val="8"/>
      <color theme="0"/>
      <name val="Arial"/>
      <family val="2"/>
    </font>
    <font>
      <sz val="11"/>
      <color theme="1"/>
      <name val="Garamond"/>
      <family val="2"/>
    </font>
    <font>
      <b/>
      <sz val="8"/>
      <color theme="1"/>
      <name val="Arial"/>
      <family val="2"/>
    </font>
    <font>
      <b/>
      <sz val="8"/>
      <color rgb="FF000000"/>
      <name val="Arial"/>
      <family val="2"/>
    </font>
    <font>
      <sz val="8"/>
      <color rgb="FF000000"/>
      <name val="Arial"/>
      <family val="2"/>
    </font>
    <font>
      <b/>
      <sz val="9"/>
      <name val="Arial"/>
      <family val="2"/>
    </font>
    <font>
      <sz val="11"/>
      <color rgb="FF000000"/>
      <name val="Calibri"/>
      <family val="2"/>
    </font>
    <font>
      <b/>
      <sz val="8"/>
      <color rgb="FF2B956F"/>
      <name val="Arial"/>
      <family val="2"/>
    </font>
    <font>
      <b/>
      <sz val="8"/>
      <color rgb="FFFFFFFF"/>
      <name val="Arial"/>
      <family val="2"/>
    </font>
    <font>
      <u/>
      <sz val="11"/>
      <color theme="10"/>
      <name val="Calibri"/>
      <family val="2"/>
      <scheme val="minor"/>
    </font>
    <font>
      <u/>
      <sz val="8"/>
      <color theme="10"/>
      <name val="Arial"/>
      <family val="2"/>
    </font>
    <font>
      <b/>
      <sz val="11"/>
      <color theme="1"/>
      <name val="Calibri"/>
      <family val="2"/>
      <scheme val="minor"/>
    </font>
    <font>
      <b/>
      <sz val="12"/>
      <color theme="0"/>
      <name val="Arial"/>
      <family val="2"/>
    </font>
    <font>
      <sz val="12"/>
      <color theme="0"/>
      <name val="Calibri"/>
      <family val="2"/>
      <scheme val="minor"/>
    </font>
    <font>
      <b/>
      <sz val="10"/>
      <color theme="0"/>
      <name val="Arial"/>
      <family val="2"/>
    </font>
    <font>
      <sz val="10"/>
      <color theme="0"/>
      <name val="Calibri"/>
      <family val="2"/>
      <scheme val="minor"/>
    </font>
    <font>
      <b/>
      <sz val="9"/>
      <color theme="1"/>
      <name val="Arial"/>
      <family val="2"/>
    </font>
    <font>
      <b/>
      <sz val="10"/>
      <color theme="1"/>
      <name val="Arial"/>
      <family val="2"/>
    </font>
    <font>
      <b/>
      <sz val="11"/>
      <color theme="1"/>
      <name val="Arial"/>
      <family val="2"/>
    </font>
    <font>
      <b/>
      <sz val="12"/>
      <name val="Arial"/>
      <family val="2"/>
    </font>
    <font>
      <sz val="12"/>
      <name val="Arial"/>
      <family val="2"/>
    </font>
    <font>
      <sz val="10"/>
      <color rgb="FF000000"/>
      <name val="Arial"/>
      <family val="2"/>
    </font>
    <font>
      <sz val="10"/>
      <color theme="1"/>
      <name val="Calibri"/>
      <family val="2"/>
      <scheme val="minor"/>
    </font>
    <font>
      <sz val="11"/>
      <color rgb="FF000000"/>
      <name val="Arial"/>
      <family val="2"/>
    </font>
    <font>
      <b/>
      <sz val="11"/>
      <color rgb="FF000000"/>
      <name val="Arial"/>
      <family val="2"/>
    </font>
    <font>
      <sz val="11"/>
      <name val="Arial"/>
      <family val="2"/>
    </font>
    <font>
      <b/>
      <sz val="11"/>
      <name val="Arial"/>
      <family val="2"/>
    </font>
  </fonts>
  <fills count="14">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theme="0" tint="-0.14999847407452621"/>
        <bgColor rgb="FF000000"/>
      </patternFill>
    </fill>
    <fill>
      <patternFill patternType="solid">
        <fgColor rgb="FFEDE7E7"/>
        <bgColor rgb="FF000000"/>
      </patternFill>
    </fill>
    <fill>
      <patternFill patternType="solid">
        <fgColor rgb="FF471306"/>
        <bgColor rgb="FF000000"/>
      </patternFill>
    </fill>
    <fill>
      <patternFill patternType="solid">
        <fgColor rgb="FF471406"/>
        <bgColor rgb="FF000000"/>
      </patternFill>
    </fill>
    <fill>
      <patternFill patternType="solid">
        <fgColor theme="0" tint="-0.14999847407452621"/>
        <bgColor indexed="64"/>
      </patternFill>
    </fill>
    <fill>
      <patternFill patternType="solid">
        <fgColor theme="1" tint="0.499984740745262"/>
        <bgColor indexed="64"/>
      </patternFill>
    </fill>
    <fill>
      <patternFill patternType="solid">
        <fgColor rgb="FFFFCC99"/>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7">
    <xf numFmtId="0" fontId="0" fillId="0" borderId="0"/>
    <xf numFmtId="43" fontId="7" fillId="0" borderId="0" applyFont="0" applyFill="0" applyBorder="0" applyAlignment="0" applyProtection="0"/>
    <xf numFmtId="0" fontId="7" fillId="0" borderId="0"/>
    <xf numFmtId="0" fontId="4" fillId="0" borderId="0"/>
    <xf numFmtId="0" fontId="10" fillId="0" borderId="0"/>
    <xf numFmtId="0" fontId="7" fillId="0" borderId="0"/>
    <xf numFmtId="0" fontId="7" fillId="0" borderId="0"/>
    <xf numFmtId="9" fontId="7" fillId="0" borderId="0" applyFont="0" applyFill="0" applyBorder="0" applyAlignment="0" applyProtection="0"/>
    <xf numFmtId="0" fontId="15" fillId="0" borderId="0"/>
    <xf numFmtId="0" fontId="15" fillId="0" borderId="0"/>
    <xf numFmtId="0" fontId="7" fillId="0" borderId="0"/>
    <xf numFmtId="0" fontId="18" fillId="0" borderId="0" applyNumberFormat="0" applyFill="0" applyBorder="0" applyAlignment="0" applyProtection="0"/>
    <xf numFmtId="0" fontId="15" fillId="0" borderId="0"/>
    <xf numFmtId="0" fontId="7" fillId="0" borderId="0"/>
    <xf numFmtId="9"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cellStyleXfs>
  <cellXfs count="315">
    <xf numFmtId="0" fontId="0" fillId="0" borderId="0" xfId="0"/>
    <xf numFmtId="0" fontId="11" fillId="0" borderId="0" xfId="0" applyFont="1"/>
    <xf numFmtId="0" fontId="11" fillId="0" borderId="0" xfId="0" applyFont="1" applyAlignment="1">
      <alignment vertical="center"/>
    </xf>
    <xf numFmtId="0" fontId="8" fillId="0" borderId="0" xfId="0" applyFont="1"/>
    <xf numFmtId="0" fontId="3" fillId="0" borderId="0" xfId="0" applyFont="1" applyProtection="1">
      <protection locked="0"/>
    </xf>
    <xf numFmtId="0" fontId="2" fillId="0" borderId="3" xfId="0" applyFont="1" applyFill="1" applyBorder="1" applyAlignment="1" applyProtection="1">
      <alignment horizontal="center"/>
      <protection locked="0"/>
    </xf>
    <xf numFmtId="0" fontId="3" fillId="0" borderId="7" xfId="0" applyFont="1" applyFill="1" applyBorder="1" applyProtection="1">
      <protection locked="0"/>
    </xf>
    <xf numFmtId="0" fontId="2" fillId="0" borderId="4" xfId="0" applyFont="1" applyFill="1" applyBorder="1" applyAlignment="1" applyProtection="1">
      <alignment horizontal="center"/>
      <protection locked="0"/>
    </xf>
    <xf numFmtId="0" fontId="2" fillId="0" borderId="8" xfId="0" applyFont="1" applyFill="1" applyBorder="1" applyAlignment="1" applyProtection="1">
      <alignment horizontal="center"/>
      <protection locked="0"/>
    </xf>
    <xf numFmtId="0" fontId="2" fillId="0" borderId="8" xfId="0" applyFont="1" applyFill="1" applyBorder="1" applyAlignment="1" applyProtection="1">
      <alignment horizontal="left" indent="1"/>
      <protection locked="0"/>
    </xf>
    <xf numFmtId="0" fontId="3" fillId="0" borderId="8" xfId="0" applyFont="1" applyFill="1" applyBorder="1" applyProtection="1">
      <protection locked="0"/>
    </xf>
    <xf numFmtId="0" fontId="2" fillId="0" borderId="5" xfId="0" applyFont="1" applyFill="1" applyBorder="1" applyAlignment="1" applyProtection="1">
      <alignment horizontal="center"/>
      <protection locked="0"/>
    </xf>
    <xf numFmtId="0" fontId="3" fillId="0" borderId="6" xfId="0" applyFont="1" applyBorder="1" applyProtection="1">
      <protection locked="0"/>
    </xf>
    <xf numFmtId="0" fontId="2" fillId="3" borderId="13" xfId="0" applyFont="1" applyFill="1" applyBorder="1" applyAlignment="1" applyProtection="1">
      <alignment horizontal="center" vertical="center" wrapText="1"/>
      <protection locked="0"/>
    </xf>
    <xf numFmtId="0" fontId="2" fillId="3" borderId="14" xfId="0" applyFont="1" applyFill="1" applyBorder="1" applyAlignment="1" applyProtection="1">
      <alignment horizontal="center" vertical="center"/>
      <protection locked="0"/>
    </xf>
    <xf numFmtId="0" fontId="8" fillId="0" borderId="0" xfId="0" applyFont="1" applyAlignment="1">
      <alignment vertical="top"/>
    </xf>
    <xf numFmtId="0" fontId="12" fillId="4" borderId="0" xfId="8" applyFont="1" applyFill="1" applyAlignment="1">
      <alignment horizontal="right" vertical="center"/>
    </xf>
    <xf numFmtId="0" fontId="16" fillId="4" borderId="0" xfId="8" applyFont="1" applyFill="1" applyAlignment="1">
      <alignment horizontal="left" vertical="center"/>
    </xf>
    <xf numFmtId="0" fontId="13" fillId="0" borderId="0" xfId="8" applyFont="1" applyAlignment="1">
      <alignment vertical="center"/>
    </xf>
    <xf numFmtId="0" fontId="16" fillId="4" borderId="0" xfId="8" applyFont="1" applyFill="1" applyAlignment="1">
      <alignment vertical="center"/>
    </xf>
    <xf numFmtId="0" fontId="16" fillId="5" borderId="0" xfId="8" applyFont="1" applyFill="1" applyAlignment="1">
      <alignment horizontal="center" vertical="center"/>
    </xf>
    <xf numFmtId="0" fontId="16" fillId="5" borderId="0" xfId="8" applyFont="1" applyFill="1"/>
    <xf numFmtId="0" fontId="13" fillId="0" borderId="0" xfId="8" applyFont="1"/>
    <xf numFmtId="0" fontId="17" fillId="6" borderId="0" xfId="8" applyFont="1" applyFill="1"/>
    <xf numFmtId="0" fontId="13" fillId="0" borderId="0" xfId="8" applyFont="1" applyAlignment="1">
      <alignment horizontal="center"/>
    </xf>
    <xf numFmtId="0" fontId="17" fillId="7" borderId="0" xfId="8" applyFont="1" applyFill="1"/>
    <xf numFmtId="4" fontId="13" fillId="0" borderId="0" xfId="8" applyNumberFormat="1" applyFont="1"/>
    <xf numFmtId="0" fontId="2" fillId="4" borderId="0" xfId="8" applyFont="1" applyFill="1" applyAlignment="1">
      <alignment horizontal="left" vertical="center"/>
    </xf>
    <xf numFmtId="0" fontId="13" fillId="0" borderId="0" xfId="8" applyFont="1" applyAlignment="1">
      <alignment horizontal="center" vertical="center"/>
    </xf>
    <xf numFmtId="0" fontId="12" fillId="4" borderId="0" xfId="9" applyFont="1" applyFill="1" applyAlignment="1">
      <alignment horizontal="right" vertical="center"/>
    </xf>
    <xf numFmtId="0" fontId="2" fillId="4" borderId="0" xfId="9" applyFont="1" applyFill="1" applyAlignment="1">
      <alignment horizontal="left" vertical="center"/>
    </xf>
    <xf numFmtId="0" fontId="13" fillId="0" borderId="0" xfId="9" applyFont="1"/>
    <xf numFmtId="0" fontId="16" fillId="5" borderId="0" xfId="9" applyFont="1" applyFill="1" applyAlignment="1">
      <alignment horizontal="center" vertical="center"/>
    </xf>
    <xf numFmtId="0" fontId="16" fillId="5" borderId="0" xfId="9" applyFont="1" applyFill="1"/>
    <xf numFmtId="0" fontId="17" fillId="6" borderId="0" xfId="9" applyFont="1" applyFill="1"/>
    <xf numFmtId="0" fontId="13" fillId="0" borderId="0" xfId="9" applyFont="1" applyAlignment="1">
      <alignment horizontal="center"/>
    </xf>
    <xf numFmtId="4" fontId="13" fillId="0" borderId="0" xfId="9" applyNumberFormat="1" applyFont="1"/>
    <xf numFmtId="0" fontId="13" fillId="0" borderId="0" xfId="9" applyFont="1" applyAlignment="1">
      <alignment vertical="center"/>
    </xf>
    <xf numFmtId="0" fontId="12" fillId="4" borderId="0" xfId="8" applyFont="1" applyFill="1" applyAlignment="1">
      <alignment vertical="center"/>
    </xf>
    <xf numFmtId="0" fontId="8" fillId="0" borderId="0" xfId="10" applyFont="1" applyBorder="1" applyAlignment="1">
      <alignment vertical="center"/>
    </xf>
    <xf numFmtId="0" fontId="8" fillId="0" borderId="0" xfId="10" applyFont="1" applyFill="1"/>
    <xf numFmtId="0" fontId="8" fillId="0" borderId="0" xfId="10" applyFont="1"/>
    <xf numFmtId="0" fontId="11" fillId="0" borderId="0" xfId="10" applyFont="1" applyBorder="1"/>
    <xf numFmtId="0" fontId="8" fillId="0" borderId="0" xfId="10" applyFont="1" applyBorder="1" applyAlignment="1">
      <alignment horizontal="center" vertical="center"/>
    </xf>
    <xf numFmtId="0" fontId="8" fillId="0" borderId="0" xfId="10" applyFont="1" applyFill="1" applyBorder="1"/>
    <xf numFmtId="0" fontId="12" fillId="0" borderId="0" xfId="9" applyFont="1" applyAlignment="1">
      <alignment horizontal="center"/>
    </xf>
    <xf numFmtId="0" fontId="12" fillId="0" borderId="0" xfId="9" applyFont="1"/>
    <xf numFmtId="0" fontId="19" fillId="0" borderId="4" xfId="11" applyFont="1" applyFill="1" applyBorder="1" applyAlignment="1" applyProtection="1">
      <alignment horizontal="center"/>
      <protection locked="0"/>
    </xf>
    <xf numFmtId="0" fontId="19" fillId="0" borderId="8" xfId="11" applyFont="1" applyFill="1" applyBorder="1" applyProtection="1">
      <protection locked="0"/>
    </xf>
    <xf numFmtId="0" fontId="16" fillId="5" borderId="0" xfId="12" applyFont="1" applyFill="1"/>
    <xf numFmtId="0" fontId="17" fillId="6" borderId="0" xfId="12" applyFont="1" applyFill="1"/>
    <xf numFmtId="0" fontId="13" fillId="0" borderId="0" xfId="12" applyFont="1"/>
    <xf numFmtId="0" fontId="3" fillId="0" borderId="0" xfId="12" applyFont="1" applyFill="1" applyAlignment="1">
      <alignment horizontal="center" vertical="center"/>
    </xf>
    <xf numFmtId="0" fontId="3" fillId="0" borderId="0" xfId="12" applyFont="1" applyFill="1"/>
    <xf numFmtId="0" fontId="3" fillId="0" borderId="0" xfId="12" applyFont="1" applyFill="1" applyAlignment="1">
      <alignment wrapText="1"/>
    </xf>
    <xf numFmtId="0" fontId="3" fillId="0" borderId="0" xfId="12" applyFont="1" applyFill="1" applyAlignment="1"/>
    <xf numFmtId="0" fontId="3" fillId="0" borderId="0" xfId="12" applyFont="1" applyFill="1" applyAlignment="1">
      <alignment horizontal="center"/>
    </xf>
    <xf numFmtId="4" fontId="3" fillId="0" borderId="0" xfId="12" applyNumberFormat="1" applyFont="1"/>
    <xf numFmtId="0" fontId="3" fillId="0" borderId="0" xfId="12" applyFont="1"/>
    <xf numFmtId="9" fontId="3" fillId="0" borderId="0" xfId="12" applyNumberFormat="1" applyFont="1"/>
    <xf numFmtId="0" fontId="12" fillId="8" borderId="2" xfId="13" applyFont="1" applyFill="1" applyBorder="1" applyAlignment="1">
      <alignment vertical="center"/>
    </xf>
    <xf numFmtId="4" fontId="12" fillId="8" borderId="1" xfId="13" applyNumberFormat="1" applyFont="1" applyFill="1" applyBorder="1" applyAlignment="1">
      <alignment horizontal="right" vertical="center" wrapText="1" indent="1"/>
    </xf>
    <xf numFmtId="0" fontId="8" fillId="0" borderId="0" xfId="13" applyFont="1"/>
    <xf numFmtId="0" fontId="12" fillId="0" borderId="9" xfId="13" applyFont="1" applyFill="1" applyBorder="1" applyAlignment="1">
      <alignment vertical="center"/>
    </xf>
    <xf numFmtId="0" fontId="12" fillId="0" borderId="9" xfId="13" applyFont="1" applyFill="1" applyBorder="1" applyAlignment="1">
      <alignment horizontal="right" vertical="center"/>
    </xf>
    <xf numFmtId="4" fontId="12" fillId="0" borderId="1" xfId="13" applyNumberFormat="1" applyFont="1" applyFill="1" applyBorder="1" applyAlignment="1">
      <alignment horizontal="right" vertical="center" wrapText="1" indent="1"/>
    </xf>
    <xf numFmtId="4" fontId="13" fillId="0" borderId="1" xfId="13" applyNumberFormat="1" applyFont="1" applyFill="1" applyBorder="1" applyAlignment="1">
      <alignment horizontal="right" vertical="center" wrapText="1" indent="1"/>
    </xf>
    <xf numFmtId="0" fontId="8" fillId="0" borderId="2" xfId="13" applyFont="1" applyBorder="1"/>
    <xf numFmtId="0" fontId="13" fillId="0" borderId="12" xfId="13" applyFont="1" applyFill="1" applyBorder="1" applyAlignment="1">
      <alignment horizontal="left" vertical="center" wrapText="1" indent="1"/>
    </xf>
    <xf numFmtId="0" fontId="13" fillId="0" borderId="2" xfId="13" applyFont="1" applyFill="1" applyBorder="1" applyAlignment="1">
      <alignment horizontal="left" vertical="center"/>
    </xf>
    <xf numFmtId="0" fontId="13" fillId="0" borderId="9" xfId="13" applyFont="1" applyFill="1" applyBorder="1" applyAlignment="1">
      <alignment horizontal="left" vertical="center" indent="1"/>
    </xf>
    <xf numFmtId="0" fontId="13" fillId="0" borderId="9" xfId="13" applyFont="1" applyFill="1" applyBorder="1" applyAlignment="1">
      <alignment horizontal="left" vertical="center" wrapText="1"/>
    </xf>
    <xf numFmtId="4" fontId="13" fillId="0" borderId="9" xfId="13" applyNumberFormat="1" applyFont="1" applyFill="1" applyBorder="1" applyAlignment="1">
      <alignment horizontal="right" vertical="center" wrapText="1" indent="1"/>
    </xf>
    <xf numFmtId="0" fontId="12" fillId="0" borderId="2" xfId="13" applyFont="1" applyFill="1" applyBorder="1" applyAlignment="1">
      <alignment vertical="center"/>
    </xf>
    <xf numFmtId="0" fontId="3" fillId="0" borderId="2" xfId="13" applyFont="1" applyFill="1" applyBorder="1" applyAlignment="1">
      <alignment horizontal="left" vertical="center"/>
    </xf>
    <xf numFmtId="0" fontId="3" fillId="0" borderId="2" xfId="13" applyFont="1" applyBorder="1" applyAlignment="1">
      <alignment horizontal="left"/>
    </xf>
    <xf numFmtId="4" fontId="13" fillId="0" borderId="1" xfId="13" applyNumberFormat="1" applyFont="1" applyFill="1" applyBorder="1" applyAlignment="1">
      <alignment horizontal="right" vertical="center" indent="1"/>
    </xf>
    <xf numFmtId="0" fontId="13" fillId="0" borderId="9" xfId="13" applyFont="1" applyFill="1" applyBorder="1" applyAlignment="1">
      <alignment horizontal="left" vertical="center"/>
    </xf>
    <xf numFmtId="4" fontId="13" fillId="0" borderId="11" xfId="13" applyNumberFormat="1" applyFont="1" applyFill="1" applyBorder="1" applyAlignment="1">
      <alignment horizontal="right" vertical="center" indent="1"/>
    </xf>
    <xf numFmtId="0" fontId="12" fillId="8" borderId="1" xfId="13" applyFont="1" applyFill="1" applyBorder="1" applyAlignment="1">
      <alignment vertical="center"/>
    </xf>
    <xf numFmtId="0" fontId="8" fillId="0" borderId="0" xfId="13" applyFont="1" applyFill="1" applyBorder="1"/>
    <xf numFmtId="0" fontId="3" fillId="0" borderId="9" xfId="13" applyFont="1" applyFill="1" applyBorder="1" applyAlignment="1">
      <alignment horizontal="left" vertical="center" indent="1"/>
    </xf>
    <xf numFmtId="0" fontId="3" fillId="0" borderId="2" xfId="13" applyFont="1" applyFill="1" applyBorder="1" applyAlignment="1">
      <alignment vertical="center"/>
    </xf>
    <xf numFmtId="0" fontId="3" fillId="0" borderId="12" xfId="13" applyFont="1" applyFill="1" applyBorder="1" applyAlignment="1">
      <alignment horizontal="left" vertical="center" wrapText="1" indent="1"/>
    </xf>
    <xf numFmtId="4" fontId="12" fillId="8" borderId="1" xfId="13" applyNumberFormat="1" applyFont="1" applyFill="1" applyBorder="1" applyAlignment="1">
      <alignment horizontal="right" vertical="center"/>
    </xf>
    <xf numFmtId="0" fontId="8" fillId="0" borderId="9" xfId="13" applyFont="1" applyBorder="1"/>
    <xf numFmtId="4" fontId="12" fillId="0" borderId="9" xfId="13" applyNumberFormat="1" applyFont="1" applyFill="1" applyBorder="1" applyAlignment="1">
      <alignment horizontal="right" vertical="center"/>
    </xf>
    <xf numFmtId="0" fontId="12" fillId="0" borderId="12" xfId="13" applyFont="1" applyFill="1" applyBorder="1" applyAlignment="1">
      <alignment vertical="center"/>
    </xf>
    <xf numFmtId="0" fontId="13" fillId="0" borderId="9" xfId="13" applyFont="1" applyFill="1" applyBorder="1" applyAlignment="1">
      <alignment vertical="center"/>
    </xf>
    <xf numFmtId="4" fontId="13" fillId="0" borderId="9" xfId="13" applyNumberFormat="1" applyFont="1" applyFill="1" applyBorder="1" applyAlignment="1">
      <alignment horizontal="right" vertical="center"/>
    </xf>
    <xf numFmtId="0" fontId="12" fillId="3" borderId="2" xfId="13" applyFont="1" applyFill="1" applyBorder="1" applyAlignment="1">
      <alignment vertical="center"/>
    </xf>
    <xf numFmtId="0" fontId="12" fillId="8" borderId="15" xfId="13" applyFont="1" applyFill="1" applyBorder="1" applyAlignment="1">
      <alignment vertical="center"/>
    </xf>
    <xf numFmtId="0" fontId="3" fillId="0" borderId="12" xfId="13" applyFont="1" applyFill="1" applyBorder="1" applyAlignment="1">
      <alignment horizontal="left" vertical="center" indent="1"/>
    </xf>
    <xf numFmtId="4" fontId="3" fillId="0" borderId="1" xfId="13" applyNumberFormat="1" applyFont="1" applyFill="1" applyBorder="1" applyAlignment="1">
      <alignment horizontal="right" vertical="center" wrapText="1" indent="1"/>
    </xf>
    <xf numFmtId="0" fontId="3" fillId="0" borderId="9" xfId="13" applyFont="1" applyFill="1" applyBorder="1" applyAlignment="1">
      <alignment vertical="center"/>
    </xf>
    <xf numFmtId="4" fontId="3" fillId="0" borderId="9" xfId="13" applyNumberFormat="1" applyFont="1" applyFill="1" applyBorder="1" applyAlignment="1">
      <alignment horizontal="right" vertical="center"/>
    </xf>
    <xf numFmtId="0" fontId="2" fillId="0" borderId="2" xfId="13" applyFont="1" applyFill="1" applyBorder="1" applyAlignment="1">
      <alignment vertical="center"/>
    </xf>
    <xf numFmtId="0" fontId="2" fillId="0" borderId="12" xfId="13" applyFont="1" applyFill="1" applyBorder="1" applyAlignment="1">
      <alignment vertical="center"/>
    </xf>
    <xf numFmtId="4" fontId="2" fillId="0" borderId="1" xfId="13" applyNumberFormat="1" applyFont="1" applyFill="1" applyBorder="1" applyAlignment="1">
      <alignment horizontal="right" vertical="center" wrapText="1" indent="1"/>
    </xf>
    <xf numFmtId="4" fontId="3" fillId="0" borderId="1" xfId="13" applyNumberFormat="1" applyFont="1" applyFill="1" applyBorder="1" applyAlignment="1">
      <alignment horizontal="right" vertical="center" indent="1"/>
    </xf>
    <xf numFmtId="49" fontId="3" fillId="0" borderId="2" xfId="13" applyNumberFormat="1" applyFont="1" applyFill="1" applyBorder="1"/>
    <xf numFmtId="0" fontId="3" fillId="0" borderId="9" xfId="13" applyFont="1" applyFill="1" applyBorder="1"/>
    <xf numFmtId="9" fontId="3" fillId="0" borderId="0" xfId="14" applyFont="1"/>
    <xf numFmtId="0" fontId="3" fillId="0" borderId="0" xfId="0" applyFont="1" applyProtection="1">
      <protection locked="0"/>
    </xf>
    <xf numFmtId="0" fontId="19" fillId="0" borderId="4" xfId="11" applyFont="1" applyBorder="1" applyAlignment="1" applyProtection="1">
      <alignment horizontal="center"/>
      <protection locked="0"/>
    </xf>
    <xf numFmtId="0" fontId="19" fillId="0" borderId="8" xfId="11" applyFont="1" applyBorder="1" applyProtection="1">
      <protection locked="0"/>
    </xf>
    <xf numFmtId="0" fontId="16" fillId="5" borderId="0" xfId="12" applyFont="1" applyFill="1"/>
    <xf numFmtId="0" fontId="11" fillId="2" borderId="0" xfId="0" applyFont="1" applyFill="1" applyAlignment="1">
      <alignment horizontal="center" vertical="center"/>
    </xf>
    <xf numFmtId="0" fontId="2" fillId="2" borderId="0" xfId="3" applyFont="1" applyFill="1" applyAlignment="1">
      <alignment horizontal="center" vertical="center" wrapText="1"/>
    </xf>
    <xf numFmtId="0" fontId="8" fillId="0" borderId="0" xfId="0" applyFont="1" applyAlignment="1">
      <alignment horizontal="center"/>
    </xf>
    <xf numFmtId="0" fontId="2" fillId="0" borderId="0" xfId="3" applyFont="1" applyAlignment="1">
      <alignment vertical="top"/>
    </xf>
    <xf numFmtId="0" fontId="16" fillId="5" borderId="0" xfId="8" applyFont="1" applyFill="1" applyAlignment="1">
      <alignment horizontal="center" vertical="top"/>
    </xf>
    <xf numFmtId="0" fontId="1" fillId="0" borderId="0" xfId="3" applyFont="1" applyAlignment="1">
      <alignment horizontal="left" vertical="top" indent="1"/>
    </xf>
    <xf numFmtId="0" fontId="8" fillId="0" borderId="0" xfId="0" applyFont="1" applyAlignment="1">
      <alignment horizontal="center" vertical="top"/>
    </xf>
    <xf numFmtId="0" fontId="1" fillId="0" borderId="0" xfId="3" applyFont="1" applyAlignment="1">
      <alignment horizontal="left" vertical="top" wrapText="1" indent="1"/>
    </xf>
    <xf numFmtId="0" fontId="3" fillId="0" borderId="0" xfId="3" applyFont="1" applyAlignment="1">
      <alignment horizontal="left" vertical="top" indent="1"/>
    </xf>
    <xf numFmtId="0" fontId="1" fillId="0" borderId="0" xfId="0" applyFont="1" applyAlignment="1">
      <alignment horizontal="left" vertical="top" indent="1"/>
    </xf>
    <xf numFmtId="0" fontId="8" fillId="0" borderId="0" xfId="0" applyFont="1" applyAlignment="1">
      <alignment horizontal="justify" vertical="center"/>
    </xf>
    <xf numFmtId="0" fontId="6" fillId="0" borderId="0" xfId="0" applyFont="1" applyAlignment="1">
      <alignment horizontal="left" vertical="top" indent="1"/>
    </xf>
    <xf numFmtId="0" fontId="6" fillId="0" borderId="0" xfId="3" applyFont="1" applyAlignment="1">
      <alignment horizontal="left" vertical="top" indent="1"/>
    </xf>
    <xf numFmtId="0" fontId="11" fillId="0" borderId="0" xfId="0" applyFont="1" applyAlignment="1">
      <alignment horizontal="left" wrapText="1"/>
    </xf>
    <xf numFmtId="0" fontId="11" fillId="0" borderId="0" xfId="0" applyFont="1" applyAlignment="1">
      <alignment horizontal="left" vertical="center" wrapText="1"/>
    </xf>
    <xf numFmtId="0" fontId="16" fillId="5" borderId="0" xfId="12" applyFont="1" applyFill="1" applyAlignment="1">
      <alignment horizontal="center" vertical="top"/>
    </xf>
    <xf numFmtId="0" fontId="8" fillId="0" borderId="0" xfId="3" applyFont="1" applyAlignment="1">
      <alignment horizontal="left" vertical="top" indent="1"/>
    </xf>
    <xf numFmtId="0" fontId="6" fillId="0" borderId="0" xfId="3" applyFont="1" applyAlignment="1">
      <alignment horizontal="left" vertical="top" wrapText="1" indent="1"/>
    </xf>
    <xf numFmtId="0" fontId="2" fillId="2" borderId="0" xfId="3" applyFont="1" applyFill="1" applyAlignment="1">
      <alignment horizontal="centerContinuous" vertical="center" wrapText="1"/>
    </xf>
    <xf numFmtId="0" fontId="8" fillId="2" borderId="0" xfId="0" applyFont="1" applyFill="1" applyAlignment="1">
      <alignment horizontal="centerContinuous"/>
    </xf>
    <xf numFmtId="0" fontId="9" fillId="2" borderId="0" xfId="0" applyFont="1" applyFill="1" applyAlignment="1">
      <alignment horizontal="centerContinuous"/>
    </xf>
    <xf numFmtId="0" fontId="2" fillId="0" borderId="0" xfId="3" applyFont="1"/>
    <xf numFmtId="0" fontId="3" fillId="0" borderId="0" xfId="3" applyFont="1"/>
    <xf numFmtId="0" fontId="3" fillId="0" borderId="0" xfId="3" applyFont="1" applyAlignment="1">
      <alignment horizontal="left"/>
    </xf>
    <xf numFmtId="0" fontId="3" fillId="0" borderId="0" xfId="3" applyFont="1" applyAlignment="1">
      <alignment horizontal="left" wrapText="1"/>
    </xf>
    <xf numFmtId="0" fontId="3" fillId="0" borderId="0" xfId="3" quotePrefix="1" applyFont="1" applyAlignment="1">
      <alignment horizontal="left" vertical="top" wrapText="1" indent="1"/>
    </xf>
    <xf numFmtId="0" fontId="3" fillId="0" borderId="0" xfId="3" quotePrefix="1" applyFont="1" applyAlignment="1">
      <alignment horizontal="left" vertical="top" indent="1"/>
    </xf>
    <xf numFmtId="0" fontId="3" fillId="0" borderId="0" xfId="3" applyFont="1" applyAlignment="1">
      <alignment horizontal="left" vertical="top"/>
    </xf>
    <xf numFmtId="0" fontId="3" fillId="0" borderId="0" xfId="3" applyFont="1" applyAlignment="1">
      <alignment horizontal="left" indent="1"/>
    </xf>
    <xf numFmtId="0" fontId="3" fillId="0" borderId="0" xfId="3" applyFont="1" applyAlignment="1">
      <alignment wrapText="1"/>
    </xf>
    <xf numFmtId="0" fontId="3" fillId="0" borderId="0" xfId="3" quotePrefix="1" applyFont="1" applyAlignment="1">
      <alignment horizontal="left" wrapText="1" indent="1"/>
    </xf>
    <xf numFmtId="49" fontId="3" fillId="0" borderId="2" xfId="13" applyNumberFormat="1" applyFont="1" applyFill="1" applyBorder="1" applyAlignment="1">
      <alignment vertical="center"/>
    </xf>
    <xf numFmtId="0" fontId="13" fillId="0" borderId="0" xfId="8" applyFont="1" applyAlignment="1">
      <alignment horizontal="justify" vertical="center"/>
    </xf>
    <xf numFmtId="4" fontId="13" fillId="0" borderId="0" xfId="8" applyNumberFormat="1" applyFont="1" applyAlignment="1">
      <alignment vertical="center"/>
    </xf>
    <xf numFmtId="0" fontId="13" fillId="0" borderId="0" xfId="8" applyFont="1" applyAlignment="1">
      <alignment horizontal="justify" vertical="center" wrapText="1"/>
    </xf>
    <xf numFmtId="0" fontId="3" fillId="0" borderId="17" xfId="3" applyFont="1" applyBorder="1" applyAlignment="1" applyProtection="1">
      <alignment vertical="top" wrapText="1"/>
      <protection locked="0"/>
    </xf>
    <xf numFmtId="0" fontId="3" fillId="0" borderId="0" xfId="3" applyFont="1" applyAlignment="1" applyProtection="1">
      <alignment vertical="top" wrapText="1"/>
      <protection locked="0"/>
    </xf>
    <xf numFmtId="4" fontId="3" fillId="0" borderId="0" xfId="3" applyNumberFormat="1" applyFont="1" applyAlignment="1" applyProtection="1">
      <alignment vertical="top"/>
      <protection locked="0"/>
    </xf>
    <xf numFmtId="0" fontId="2" fillId="0" borderId="0" xfId="3" applyFont="1" applyAlignment="1" applyProtection="1">
      <alignment horizontal="center" vertical="top" wrapText="1"/>
      <protection locked="0"/>
    </xf>
    <xf numFmtId="0" fontId="3" fillId="0" borderId="0" xfId="3" applyFont="1" applyAlignment="1" applyProtection="1">
      <alignment horizontal="center" vertical="top" wrapText="1"/>
      <protection locked="0"/>
    </xf>
    <xf numFmtId="0" fontId="23" fillId="0" borderId="0" xfId="0" applyFont="1" applyAlignment="1">
      <alignment horizontal="center" vertical="center" wrapText="1"/>
    </xf>
    <xf numFmtId="0" fontId="24" fillId="0" borderId="0" xfId="0" applyFont="1" applyAlignment="1">
      <alignment horizontal="center" vertical="center" wrapText="1"/>
    </xf>
    <xf numFmtId="4" fontId="8" fillId="0" borderId="0" xfId="0" applyNumberFormat="1" applyFont="1"/>
    <xf numFmtId="0" fontId="8" fillId="0" borderId="0" xfId="0" applyFont="1" applyAlignment="1">
      <alignment horizontal="justify" vertical="center" wrapText="1"/>
    </xf>
    <xf numFmtId="0" fontId="5" fillId="10" borderId="21" xfId="2" applyFont="1" applyFill="1" applyBorder="1" applyAlignment="1">
      <alignment horizontal="left" vertical="top"/>
    </xf>
    <xf numFmtId="0" fontId="2" fillId="10" borderId="21" xfId="2" applyFont="1" applyFill="1" applyBorder="1" applyAlignment="1">
      <alignment horizontal="left" vertical="top" wrapText="1"/>
    </xf>
    <xf numFmtId="4" fontId="8" fillId="0" borderId="21" xfId="0" applyNumberFormat="1" applyFont="1" applyBorder="1"/>
    <xf numFmtId="4" fontId="8" fillId="0" borderId="21" xfId="0" applyNumberFormat="1" applyFont="1" applyBorder="1" applyAlignment="1">
      <alignment horizontal="left" wrapText="1"/>
    </xf>
    <xf numFmtId="0" fontId="8" fillId="0" borderId="21" xfId="0" applyFont="1" applyBorder="1" applyAlignment="1">
      <alignment horizontal="justify" vertical="center" wrapText="1"/>
    </xf>
    <xf numFmtId="43" fontId="2" fillId="10" borderId="21" xfId="1" applyFont="1" applyFill="1" applyBorder="1" applyAlignment="1">
      <alignment horizontal="justify" vertical="center" wrapText="1"/>
    </xf>
    <xf numFmtId="0" fontId="11" fillId="10" borderId="21" xfId="3" applyFont="1" applyFill="1" applyBorder="1" applyAlignment="1">
      <alignment horizontal="center" vertical="center" wrapText="1"/>
    </xf>
    <xf numFmtId="0" fontId="11" fillId="10" borderId="21" xfId="0" applyFont="1" applyFill="1" applyBorder="1" applyAlignment="1">
      <alignment horizontal="center" vertical="center"/>
    </xf>
    <xf numFmtId="4" fontId="11" fillId="10" borderId="21" xfId="0" applyNumberFormat="1" applyFont="1" applyFill="1" applyBorder="1" applyAlignment="1">
      <alignment horizontal="center" vertical="center"/>
    </xf>
    <xf numFmtId="4" fontId="11" fillId="10" borderId="21" xfId="0" quotePrefix="1" applyNumberFormat="1" applyFont="1" applyFill="1" applyBorder="1" applyAlignment="1">
      <alignment horizontal="center" vertical="center"/>
    </xf>
    <xf numFmtId="0" fontId="11" fillId="10" borderId="21" xfId="0" applyFont="1" applyFill="1" applyBorder="1" applyAlignment="1">
      <alignment horizontal="justify" vertical="center" wrapText="1"/>
    </xf>
    <xf numFmtId="0" fontId="11" fillId="11" borderId="21" xfId="0" applyFont="1" applyFill="1" applyBorder="1" applyAlignment="1">
      <alignment horizontal="justify" vertical="center" wrapText="1"/>
    </xf>
    <xf numFmtId="44" fontId="11" fillId="11" borderId="21" xfId="16" applyFont="1" applyFill="1" applyBorder="1" applyAlignment="1">
      <alignment horizontal="justify" vertical="center" wrapText="1"/>
    </xf>
    <xf numFmtId="43" fontId="8" fillId="0" borderId="21" xfId="1" applyFont="1" applyBorder="1" applyAlignment="1">
      <alignment horizontal="justify" vertical="center" wrapText="1"/>
    </xf>
    <xf numFmtId="0" fontId="25" fillId="12" borderId="21" xfId="0" applyFont="1" applyFill="1" applyBorder="1" applyAlignment="1">
      <alignment wrapText="1"/>
    </xf>
    <xf numFmtId="4" fontId="25" fillId="12" borderId="21" xfId="0" applyNumberFormat="1" applyFont="1" applyFill="1" applyBorder="1" applyAlignment="1">
      <alignment wrapText="1"/>
    </xf>
    <xf numFmtId="4" fontId="25" fillId="12" borderId="21" xfId="0" applyNumberFormat="1" applyFont="1" applyFill="1" applyBorder="1" applyAlignment="1">
      <alignment horizontal="justify" vertical="center" wrapText="1"/>
    </xf>
    <xf numFmtId="49" fontId="26" fillId="0" borderId="25" xfId="0" applyNumberFormat="1" applyFont="1" applyBorder="1" applyAlignment="1">
      <alignment vertical="center" wrapText="1"/>
    </xf>
    <xf numFmtId="49" fontId="26" fillId="0" borderId="26" xfId="0" applyNumberFormat="1" applyFont="1" applyBorder="1" applyAlignment="1">
      <alignment vertical="center" wrapText="1"/>
    </xf>
    <xf numFmtId="4" fontId="26" fillId="0" borderId="26" xfId="0" applyNumberFormat="1" applyFont="1" applyBorder="1" applyAlignment="1">
      <alignment vertical="center" wrapText="1"/>
    </xf>
    <xf numFmtId="0" fontId="8" fillId="0" borderId="26" xfId="0" applyFont="1" applyBorder="1" applyAlignment="1">
      <alignment horizontal="justify" vertical="center" wrapText="1"/>
    </xf>
    <xf numFmtId="43" fontId="8" fillId="0" borderId="27" xfId="1" applyFont="1" applyBorder="1" applyAlignment="1">
      <alignment horizontal="justify" vertical="center" wrapText="1"/>
    </xf>
    <xf numFmtId="49" fontId="8" fillId="0" borderId="21" xfId="0" applyNumberFormat="1" applyFont="1" applyBorder="1" applyAlignment="1">
      <alignment vertical="center" wrapText="1"/>
    </xf>
    <xf numFmtId="4" fontId="8" fillId="0" borderId="21" xfId="0" applyNumberFormat="1" applyFont="1" applyBorder="1" applyAlignment="1">
      <alignment vertical="center" wrapText="1"/>
    </xf>
    <xf numFmtId="4" fontId="8" fillId="0" borderId="21" xfId="1" applyNumberFormat="1" applyFont="1" applyBorder="1" applyAlignment="1">
      <alignment vertical="center" wrapText="1"/>
    </xf>
    <xf numFmtId="0" fontId="25" fillId="12" borderId="21" xfId="0" applyFont="1" applyFill="1" applyBorder="1" applyAlignment="1">
      <alignment horizontal="left" wrapText="1"/>
    </xf>
    <xf numFmtId="49" fontId="8" fillId="0" borderId="21" xfId="0" applyNumberFormat="1" applyFont="1" applyBorder="1" applyAlignment="1">
      <alignment horizontal="justify" vertical="center" wrapText="1"/>
    </xf>
    <xf numFmtId="4" fontId="8" fillId="0" borderId="21" xfId="0" applyNumberFormat="1" applyFont="1" applyBorder="1" applyAlignment="1">
      <alignment horizontal="right" vertical="center" wrapText="1"/>
    </xf>
    <xf numFmtId="4" fontId="8" fillId="0" borderId="21" xfId="0" applyNumberFormat="1" applyFont="1" applyBorder="1" applyAlignment="1">
      <alignment horizontal="justify" vertical="center" wrapText="1"/>
    </xf>
    <xf numFmtId="0" fontId="11" fillId="2" borderId="21" xfId="0" applyFont="1" applyFill="1" applyBorder="1" applyAlignment="1">
      <alignment wrapText="1"/>
    </xf>
    <xf numFmtId="0" fontId="27" fillId="2" borderId="21" xfId="0" applyFont="1" applyFill="1" applyBorder="1" applyAlignment="1">
      <alignment wrapText="1"/>
    </xf>
    <xf numFmtId="4" fontId="27" fillId="2" borderId="21" xfId="0" applyNumberFormat="1" applyFont="1" applyFill="1" applyBorder="1" applyAlignment="1">
      <alignment wrapText="1"/>
    </xf>
    <xf numFmtId="4" fontId="27" fillId="2" borderId="21" xfId="0" applyNumberFormat="1" applyFont="1" applyFill="1" applyBorder="1" applyAlignment="1">
      <alignment horizontal="justify" vertical="center" wrapText="1"/>
    </xf>
    <xf numFmtId="0" fontId="8" fillId="0" borderId="21" xfId="0" applyFont="1" applyBorder="1" applyAlignment="1">
      <alignment horizontal="left" wrapText="1"/>
    </xf>
    <xf numFmtId="0" fontId="5" fillId="10" borderId="1" xfId="2" applyFont="1" applyFill="1" applyBorder="1" applyAlignment="1">
      <alignment horizontal="left" vertical="top"/>
    </xf>
    <xf numFmtId="0" fontId="2" fillId="10" borderId="1" xfId="2" applyFont="1" applyFill="1" applyBorder="1" applyAlignment="1">
      <alignment horizontal="left" vertical="top" wrapText="1"/>
    </xf>
    <xf numFmtId="4" fontId="8" fillId="0" borderId="0" xfId="0" applyNumberFormat="1" applyFont="1" applyAlignment="1">
      <alignment horizontal="left" wrapText="1"/>
    </xf>
    <xf numFmtId="43" fontId="2" fillId="10" borderId="1" xfId="1" applyFont="1" applyFill="1" applyBorder="1" applyAlignment="1">
      <alignment horizontal="justify" vertical="center" wrapText="1"/>
    </xf>
    <xf numFmtId="0" fontId="8" fillId="0" borderId="0" xfId="0" applyFont="1" applyAlignment="1">
      <alignment horizontal="left" wrapText="1"/>
    </xf>
    <xf numFmtId="49" fontId="11" fillId="0" borderId="21" xfId="0" applyNumberFormat="1" applyFont="1" applyBorder="1" applyAlignment="1">
      <alignment wrapText="1"/>
    </xf>
    <xf numFmtId="4" fontId="8" fillId="0" borderId="21" xfId="0" applyNumberFormat="1" applyFont="1" applyBorder="1" applyAlignment="1">
      <alignment wrapText="1"/>
    </xf>
    <xf numFmtId="49" fontId="8" fillId="0" borderId="21" xfId="0" applyNumberFormat="1" applyFont="1" applyBorder="1" applyAlignment="1">
      <alignment wrapText="1"/>
    </xf>
    <xf numFmtId="0" fontId="5" fillId="13" borderId="1" xfId="2" applyFont="1" applyFill="1" applyBorder="1" applyAlignment="1">
      <alignment horizontal="left" vertical="top"/>
    </xf>
    <xf numFmtId="0" fontId="2" fillId="13" borderId="1" xfId="2" applyFont="1" applyFill="1" applyBorder="1" applyAlignment="1">
      <alignment horizontal="left" vertical="top" wrapText="1"/>
    </xf>
    <xf numFmtId="4" fontId="8" fillId="13" borderId="0" xfId="0" applyNumberFormat="1" applyFont="1" applyFill="1"/>
    <xf numFmtId="0" fontId="11" fillId="13" borderId="21" xfId="3" applyFont="1" applyFill="1" applyBorder="1" applyAlignment="1">
      <alignment horizontal="center" vertical="center" wrapText="1"/>
    </xf>
    <xf numFmtId="0" fontId="11" fillId="13" borderId="21" xfId="0" applyFont="1" applyFill="1" applyBorder="1" applyAlignment="1">
      <alignment horizontal="center" vertical="center"/>
    </xf>
    <xf numFmtId="4" fontId="11" fillId="13" borderId="21" xfId="0" applyNumberFormat="1" applyFont="1" applyFill="1" applyBorder="1" applyAlignment="1">
      <alignment horizontal="center" vertical="center"/>
    </xf>
    <xf numFmtId="4" fontId="11" fillId="13" borderId="21" xfId="0" quotePrefix="1" applyNumberFormat="1" applyFont="1" applyFill="1" applyBorder="1" applyAlignment="1">
      <alignment horizontal="center" vertical="center"/>
    </xf>
    <xf numFmtId="0" fontId="11" fillId="13" borderId="21" xfId="0" applyFont="1" applyFill="1" applyBorder="1" applyAlignment="1">
      <alignment horizontal="justify" vertical="center" wrapText="1"/>
    </xf>
    <xf numFmtId="49" fontId="8" fillId="0" borderId="21" xfId="0" quotePrefix="1" applyNumberFormat="1" applyFont="1" applyBorder="1" applyAlignment="1">
      <alignment wrapText="1"/>
    </xf>
    <xf numFmtId="0" fontId="11" fillId="13" borderId="21" xfId="0" applyFont="1" applyFill="1" applyBorder="1" applyAlignment="1">
      <alignment wrapText="1"/>
    </xf>
    <xf numFmtId="0" fontId="27" fillId="13" borderId="21" xfId="0" applyFont="1" applyFill="1" applyBorder="1" applyAlignment="1">
      <alignment wrapText="1"/>
    </xf>
    <xf numFmtId="4" fontId="27" fillId="13" borderId="21" xfId="0" applyNumberFormat="1" applyFont="1" applyFill="1" applyBorder="1" applyAlignment="1">
      <alignment wrapText="1"/>
    </xf>
    <xf numFmtId="4" fontId="27" fillId="13" borderId="21" xfId="0" applyNumberFormat="1" applyFont="1" applyFill="1" applyBorder="1" applyAlignment="1">
      <alignment horizontal="justify" vertical="center" wrapText="1"/>
    </xf>
    <xf numFmtId="4" fontId="2" fillId="10" borderId="1" xfId="2" applyNumberFormat="1" applyFont="1" applyFill="1" applyBorder="1" applyAlignment="1">
      <alignment horizontal="left" vertical="top" wrapText="1"/>
    </xf>
    <xf numFmtId="4" fontId="11" fillId="2" borderId="21" xfId="0" applyNumberFormat="1" applyFont="1" applyFill="1" applyBorder="1" applyAlignment="1">
      <alignment wrapText="1"/>
    </xf>
    <xf numFmtId="4" fontId="11" fillId="2" borderId="21" xfId="0" applyNumberFormat="1" applyFont="1" applyFill="1" applyBorder="1" applyAlignment="1">
      <alignment horizontal="justify" vertical="center" wrapText="1"/>
    </xf>
    <xf numFmtId="0" fontId="2" fillId="10" borderId="1" xfId="2" applyFont="1" applyFill="1" applyBorder="1" applyAlignment="1">
      <alignment horizontal="left" vertical="top"/>
    </xf>
    <xf numFmtId="0" fontId="11" fillId="10" borderId="28" xfId="3" applyFont="1" applyFill="1" applyBorder="1" applyAlignment="1">
      <alignment horizontal="center" vertical="center" wrapText="1"/>
    </xf>
    <xf numFmtId="0" fontId="11" fillId="10" borderId="28" xfId="0" applyFont="1" applyFill="1" applyBorder="1" applyAlignment="1">
      <alignment horizontal="center" vertical="center"/>
    </xf>
    <xf numFmtId="4" fontId="11" fillId="10" borderId="28" xfId="0" applyNumberFormat="1" applyFont="1" applyFill="1" applyBorder="1" applyAlignment="1">
      <alignment horizontal="center" vertical="center"/>
    </xf>
    <xf numFmtId="4" fontId="11" fillId="10" borderId="28" xfId="0" quotePrefix="1" applyNumberFormat="1" applyFont="1" applyFill="1" applyBorder="1" applyAlignment="1">
      <alignment horizontal="center" vertical="center"/>
    </xf>
    <xf numFmtId="0" fontId="11" fillId="10" borderId="28" xfId="0" applyFont="1" applyFill="1" applyBorder="1" applyAlignment="1">
      <alignment horizontal="justify" vertical="center" wrapText="1"/>
    </xf>
    <xf numFmtId="49" fontId="11" fillId="0" borderId="28" xfId="0" applyNumberFormat="1" applyFont="1" applyBorder="1" applyAlignment="1">
      <alignment wrapText="1"/>
    </xf>
    <xf numFmtId="4" fontId="8" fillId="0" borderId="28" xfId="0" applyNumberFormat="1" applyFont="1" applyBorder="1" applyAlignment="1">
      <alignment wrapText="1"/>
    </xf>
    <xf numFmtId="0" fontId="8" fillId="0" borderId="28" xfId="0" applyFont="1" applyBorder="1" applyAlignment="1">
      <alignment horizontal="justify" vertical="center" wrapText="1"/>
    </xf>
    <xf numFmtId="49" fontId="8" fillId="0" borderId="28" xfId="0" applyNumberFormat="1" applyFont="1" applyBorder="1" applyAlignment="1">
      <alignment wrapText="1"/>
    </xf>
    <xf numFmtId="0" fontId="11" fillId="2" borderId="28" xfId="0" applyFont="1" applyFill="1" applyBorder="1" applyAlignment="1">
      <alignment wrapText="1"/>
    </xf>
    <xf numFmtId="4" fontId="11" fillId="2" borderId="28" xfId="0" applyNumberFormat="1" applyFont="1" applyFill="1" applyBorder="1" applyAlignment="1">
      <alignment wrapText="1"/>
    </xf>
    <xf numFmtId="4" fontId="11" fillId="2" borderId="28" xfId="0" applyNumberFormat="1" applyFont="1" applyFill="1" applyBorder="1" applyAlignment="1">
      <alignment horizontal="justify" vertical="center" wrapText="1"/>
    </xf>
    <xf numFmtId="0" fontId="2" fillId="0" borderId="0" xfId="3" applyFont="1" applyAlignment="1" applyProtection="1">
      <alignment horizontal="left" vertical="center"/>
      <protection locked="0"/>
    </xf>
    <xf numFmtId="0" fontId="8" fillId="0" borderId="17" xfId="0" applyFont="1" applyBorder="1" applyAlignment="1">
      <alignment horizontal="justify" vertical="center" wrapText="1"/>
    </xf>
    <xf numFmtId="0" fontId="3" fillId="0" borderId="10" xfId="3" applyFont="1" applyBorder="1" applyAlignment="1">
      <alignment horizontal="center" vertical="top"/>
    </xf>
    <xf numFmtId="0" fontId="3" fillId="0" borderId="0" xfId="3" applyFont="1" applyAlignment="1">
      <alignment vertical="top" wrapText="1"/>
    </xf>
    <xf numFmtId="43" fontId="2" fillId="10" borderId="27" xfId="1" applyFont="1" applyFill="1" applyBorder="1" applyAlignment="1">
      <alignment horizontal="justify" vertical="center" wrapText="1"/>
    </xf>
    <xf numFmtId="0" fontId="11" fillId="10" borderId="22" xfId="3" applyFont="1" applyFill="1" applyBorder="1" applyAlignment="1">
      <alignment horizontal="center" vertical="center" wrapText="1"/>
    </xf>
    <xf numFmtId="0" fontId="11" fillId="10" borderId="22" xfId="0" applyFont="1" applyFill="1" applyBorder="1" applyAlignment="1">
      <alignment horizontal="center" vertical="center"/>
    </xf>
    <xf numFmtId="49" fontId="8" fillId="0" borderId="22" xfId="0" applyNumberFormat="1" applyFont="1" applyBorder="1" applyAlignment="1">
      <alignment horizontal="justify" vertical="center" wrapText="1"/>
    </xf>
    <xf numFmtId="0" fontId="11" fillId="2" borderId="21" xfId="0" applyFont="1" applyFill="1" applyBorder="1" applyAlignment="1">
      <alignment horizontal="center" vertical="center" wrapText="1"/>
    </xf>
    <xf numFmtId="0" fontId="27" fillId="2" borderId="21" xfId="0" applyFont="1" applyFill="1" applyBorder="1" applyAlignment="1">
      <alignment horizontal="left" vertical="center" wrapText="1"/>
    </xf>
    <xf numFmtId="4" fontId="27" fillId="2" borderId="21" xfId="0" applyNumberFormat="1" applyFont="1" applyFill="1" applyBorder="1" applyAlignment="1">
      <alignment horizontal="right" vertical="center" wrapText="1"/>
    </xf>
    <xf numFmtId="0" fontId="8" fillId="2" borderId="21" xfId="0" applyFont="1" applyFill="1" applyBorder="1" applyAlignment="1">
      <alignment horizontal="justify" vertical="center" wrapText="1"/>
    </xf>
    <xf numFmtId="4" fontId="27" fillId="2" borderId="21" xfId="0" applyNumberFormat="1" applyFont="1" applyFill="1" applyBorder="1" applyAlignment="1">
      <alignment horizontal="center" vertical="center" wrapText="1"/>
    </xf>
    <xf numFmtId="0" fontId="8" fillId="0" borderId="0" xfId="0" applyFont="1" applyAlignment="1">
      <alignment horizontal="center" vertical="center"/>
    </xf>
    <xf numFmtId="4" fontId="8" fillId="0" borderId="21" xfId="1" applyNumberFormat="1" applyFont="1" applyBorder="1" applyAlignment="1">
      <alignment horizontal="right" vertical="center" wrapText="1"/>
    </xf>
    <xf numFmtId="4" fontId="27" fillId="2" borderId="21" xfId="0" applyNumberFormat="1" applyFont="1" applyFill="1" applyBorder="1" applyAlignment="1">
      <alignment horizontal="right" wrapText="1"/>
    </xf>
    <xf numFmtId="4" fontId="8" fillId="0" borderId="21" xfId="0" applyNumberFormat="1" applyFont="1" applyBorder="1" applyAlignment="1">
      <alignment horizontal="right" wrapText="1"/>
    </xf>
    <xf numFmtId="0" fontId="5" fillId="0" borderId="0" xfId="3" applyFont="1" applyAlignment="1" applyProtection="1">
      <alignment horizontal="left" vertical="center"/>
      <protection locked="0"/>
    </xf>
    <xf numFmtId="4" fontId="3" fillId="0" borderId="17" xfId="3" applyNumberFormat="1" applyFont="1" applyBorder="1" applyAlignment="1" applyProtection="1">
      <alignment vertical="top"/>
      <protection locked="0"/>
    </xf>
    <xf numFmtId="0" fontId="28" fillId="0" borderId="0" xfId="3" applyFont="1" applyAlignment="1" applyProtection="1">
      <alignment horizontal="center" vertical="top" wrapText="1"/>
      <protection locked="0"/>
    </xf>
    <xf numFmtId="0" fontId="29" fillId="0" borderId="0" xfId="3" applyFont="1" applyAlignment="1" applyProtection="1">
      <alignment vertical="top" wrapText="1"/>
      <protection locked="0"/>
    </xf>
    <xf numFmtId="0" fontId="29" fillId="0" borderId="0" xfId="3" applyFont="1" applyAlignment="1" applyProtection="1">
      <alignment horizontal="center" vertical="top" wrapText="1"/>
      <protection locked="0"/>
    </xf>
    <xf numFmtId="0" fontId="30" fillId="0" borderId="0" xfId="9" applyFont="1"/>
    <xf numFmtId="0" fontId="4" fillId="0" borderId="0" xfId="3" applyAlignment="1" applyProtection="1">
      <alignment horizontal="left" vertical="top" wrapText="1"/>
      <protection locked="0"/>
    </xf>
    <xf numFmtId="0" fontId="5" fillId="0" borderId="0" xfId="3" applyFont="1" applyAlignment="1" applyProtection="1">
      <alignment horizontal="left" vertical="top" wrapText="1"/>
      <protection locked="0"/>
    </xf>
    <xf numFmtId="0" fontId="32" fillId="0" borderId="0" xfId="9" applyFont="1"/>
    <xf numFmtId="0" fontId="33" fillId="0" borderId="0" xfId="9" applyFont="1"/>
    <xf numFmtId="0" fontId="3" fillId="0" borderId="0" xfId="3" applyFont="1" applyAlignment="1" applyProtection="1">
      <alignment horizontal="left" vertical="top" wrapText="1"/>
      <protection locked="0"/>
    </xf>
    <xf numFmtId="0" fontId="5" fillId="0" borderId="0" xfId="3" applyFont="1" applyAlignment="1" applyProtection="1">
      <alignment horizontal="center" vertical="top" wrapText="1"/>
      <protection locked="0"/>
    </xf>
    <xf numFmtId="0" fontId="4" fillId="0" borderId="0" xfId="3" applyAlignment="1" applyProtection="1">
      <alignment horizontal="center" vertical="top" wrapText="1"/>
      <protection locked="0"/>
    </xf>
    <xf numFmtId="0" fontId="34" fillId="0" borderId="0" xfId="3" applyFont="1" applyAlignment="1" applyProtection="1">
      <alignment vertical="top" wrapText="1"/>
      <protection locked="0"/>
    </xf>
    <xf numFmtId="0" fontId="35" fillId="0" borderId="0" xfId="3" applyFont="1" applyAlignment="1" applyProtection="1">
      <alignment horizontal="center" vertical="top" wrapText="1"/>
      <protection locked="0"/>
    </xf>
    <xf numFmtId="0" fontId="34" fillId="0" borderId="0" xfId="3" applyFont="1" applyAlignment="1" applyProtection="1">
      <alignment horizontal="center" vertical="top" wrapText="1"/>
      <protection locked="0"/>
    </xf>
    <xf numFmtId="0" fontId="16" fillId="4" borderId="0" xfId="8" applyFont="1" applyFill="1" applyAlignment="1">
      <alignment horizontal="center" vertical="center"/>
    </xf>
    <xf numFmtId="0" fontId="12" fillId="4" borderId="0" xfId="8" applyFont="1" applyFill="1" applyAlignment="1">
      <alignment horizontal="center" vertical="center"/>
    </xf>
    <xf numFmtId="0" fontId="16" fillId="4" borderId="17" xfId="8" applyFont="1" applyFill="1" applyBorder="1" applyAlignment="1">
      <alignment horizontal="center" vertical="center"/>
    </xf>
    <xf numFmtId="0" fontId="12" fillId="4" borderId="0" xfId="9" applyFont="1" applyFill="1" applyAlignment="1">
      <alignment horizontal="center" vertical="center"/>
    </xf>
    <xf numFmtId="0" fontId="12" fillId="4" borderId="0" xfId="9" applyFont="1" applyFill="1" applyAlignment="1">
      <alignment vertical="center"/>
    </xf>
    <xf numFmtId="0" fontId="12" fillId="4" borderId="0" xfId="9" applyFont="1" applyFill="1" applyAlignment="1">
      <alignment horizontal="center"/>
    </xf>
    <xf numFmtId="0" fontId="12" fillId="4" borderId="0" xfId="9" applyFont="1" applyFill="1"/>
    <xf numFmtId="0" fontId="3" fillId="0" borderId="17" xfId="3" applyFont="1" applyBorder="1" applyAlignment="1" applyProtection="1">
      <alignment vertical="top" wrapText="1"/>
      <protection locked="0"/>
    </xf>
    <xf numFmtId="0" fontId="0" fillId="0" borderId="17" xfId="0" applyBorder="1"/>
    <xf numFmtId="0" fontId="2" fillId="0" borderId="0" xfId="3" applyFont="1" applyAlignment="1" applyProtection="1">
      <alignment horizontal="center" vertical="top" wrapText="1"/>
      <protection locked="0"/>
    </xf>
    <xf numFmtId="0" fontId="0" fillId="0" borderId="0" xfId="0"/>
    <xf numFmtId="0" fontId="3" fillId="0" borderId="0" xfId="3" applyFont="1" applyAlignment="1" applyProtection="1">
      <alignment horizontal="center" vertical="top" wrapText="1"/>
      <protection locked="0"/>
    </xf>
    <xf numFmtId="0" fontId="13" fillId="0" borderId="0" xfId="8" applyFont="1" applyAlignment="1">
      <alignment horizontal="justify" vertical="center" wrapText="1"/>
    </xf>
    <xf numFmtId="0" fontId="21" fillId="9" borderId="0" xfId="0" applyFont="1" applyFill="1" applyAlignment="1">
      <alignment horizontal="center" vertical="center" wrapText="1"/>
    </xf>
    <xf numFmtId="0" fontId="22" fillId="9" borderId="0" xfId="0" applyFont="1" applyFill="1" applyAlignment="1">
      <alignment horizontal="center" vertical="center" wrapText="1"/>
    </xf>
    <xf numFmtId="0" fontId="23" fillId="9" borderId="0" xfId="0" applyFont="1" applyFill="1" applyAlignment="1">
      <alignment horizontal="center" vertical="center" wrapText="1"/>
    </xf>
    <xf numFmtId="0" fontId="24" fillId="9" borderId="0" xfId="0" applyFont="1" applyFill="1" applyAlignment="1">
      <alignment horizontal="center" vertical="center" wrapText="1"/>
    </xf>
    <xf numFmtId="49" fontId="8" fillId="0" borderId="22" xfId="0" applyNumberFormat="1" applyFont="1" applyBorder="1" applyAlignment="1">
      <alignment horizontal="center" vertical="center" wrapText="1"/>
    </xf>
    <xf numFmtId="49" fontId="8" fillId="0" borderId="23" xfId="0" applyNumberFormat="1" applyFont="1" applyBorder="1" applyAlignment="1">
      <alignment horizontal="center" vertical="center" wrapText="1"/>
    </xf>
    <xf numFmtId="49" fontId="8" fillId="0" borderId="24" xfId="0" applyNumberFormat="1" applyFont="1" applyBorder="1" applyAlignment="1">
      <alignment horizontal="center" vertical="center" wrapText="1"/>
    </xf>
    <xf numFmtId="4" fontId="8" fillId="0" borderId="22" xfId="0" applyNumberFormat="1" applyFont="1" applyBorder="1" applyAlignment="1">
      <alignment horizontal="center" vertical="center" wrapText="1"/>
    </xf>
    <xf numFmtId="4" fontId="8" fillId="0" borderId="23" xfId="0" applyNumberFormat="1" applyFont="1" applyBorder="1" applyAlignment="1">
      <alignment horizontal="center" vertical="center" wrapText="1"/>
    </xf>
    <xf numFmtId="4" fontId="8" fillId="0" borderId="24" xfId="0" applyNumberFormat="1" applyFont="1" applyBorder="1" applyAlignment="1">
      <alignment horizontal="center" vertical="center" wrapText="1"/>
    </xf>
    <xf numFmtId="4" fontId="8" fillId="0" borderId="22" xfId="1" applyNumberFormat="1" applyFont="1" applyBorder="1" applyAlignment="1">
      <alignment horizontal="center" vertical="center" wrapText="1"/>
    </xf>
    <xf numFmtId="4" fontId="8" fillId="0" borderId="23" xfId="1" applyNumberFormat="1" applyFont="1" applyBorder="1" applyAlignment="1">
      <alignment horizontal="center" vertical="center" wrapText="1"/>
    </xf>
    <xf numFmtId="4" fontId="8" fillId="0" borderId="24" xfId="1" applyNumberFormat="1" applyFont="1" applyBorder="1" applyAlignment="1">
      <alignment horizontal="center" vertical="center" wrapText="1"/>
    </xf>
    <xf numFmtId="0" fontId="5" fillId="10" borderId="25" xfId="2" applyFont="1" applyFill="1" applyBorder="1" applyAlignment="1">
      <alignment horizontal="left" vertical="top"/>
    </xf>
    <xf numFmtId="0" fontId="5" fillId="10" borderId="26" xfId="2" applyFont="1" applyFill="1" applyBorder="1" applyAlignment="1">
      <alignment horizontal="left" vertical="top"/>
    </xf>
    <xf numFmtId="0" fontId="5" fillId="10" borderId="27" xfId="2" applyFont="1" applyFill="1" applyBorder="1" applyAlignment="1">
      <alignment horizontal="left" vertical="top"/>
    </xf>
    <xf numFmtId="0" fontId="26" fillId="10" borderId="25" xfId="0" applyFont="1" applyFill="1" applyBorder="1" applyAlignment="1">
      <alignment horizontal="left" vertical="center"/>
    </xf>
    <xf numFmtId="0" fontId="26" fillId="10" borderId="26" xfId="0" applyFont="1" applyFill="1" applyBorder="1" applyAlignment="1">
      <alignment horizontal="left" vertical="center"/>
    </xf>
    <xf numFmtId="0" fontId="26" fillId="10" borderId="27" xfId="0" applyFont="1" applyFill="1" applyBorder="1" applyAlignment="1">
      <alignment horizontal="left" vertical="center"/>
    </xf>
    <xf numFmtId="0" fontId="28" fillId="0" borderId="0" xfId="3" applyFont="1" applyAlignment="1" applyProtection="1">
      <alignment horizontal="center" vertical="top" wrapText="1"/>
      <protection locked="0"/>
    </xf>
    <xf numFmtId="0" fontId="29" fillId="0" borderId="0" xfId="3" applyFont="1" applyAlignment="1" applyProtection="1">
      <alignment horizontal="center" vertical="top" wrapText="1"/>
      <protection locked="0"/>
    </xf>
    <xf numFmtId="0" fontId="4" fillId="0" borderId="17" xfId="3" applyBorder="1" applyAlignment="1" applyProtection="1">
      <alignment vertical="top" wrapText="1"/>
      <protection locked="0"/>
    </xf>
    <xf numFmtId="0" fontId="31" fillId="0" borderId="17" xfId="0" applyFont="1" applyBorder="1"/>
    <xf numFmtId="0" fontId="5" fillId="0" borderId="0" xfId="3" applyFont="1" applyAlignment="1" applyProtection="1">
      <alignment horizontal="center" vertical="top" wrapText="1"/>
      <protection locked="0"/>
    </xf>
    <xf numFmtId="0" fontId="31" fillId="0" borderId="0" xfId="0" applyFont="1"/>
    <xf numFmtId="0" fontId="4" fillId="0" borderId="0" xfId="3" applyAlignment="1" applyProtection="1">
      <alignment horizontal="center" vertical="top" wrapText="1"/>
      <protection locked="0"/>
    </xf>
    <xf numFmtId="0" fontId="11" fillId="8" borderId="16" xfId="13" applyFont="1" applyFill="1" applyBorder="1" applyAlignment="1">
      <alignment horizontal="center" vertical="center"/>
    </xf>
    <xf numFmtId="0" fontId="11" fillId="8" borderId="11" xfId="13" applyFont="1" applyFill="1" applyBorder="1" applyAlignment="1">
      <alignment horizontal="center" vertical="center"/>
    </xf>
    <xf numFmtId="0" fontId="11" fillId="8" borderId="18" xfId="13" applyFont="1" applyFill="1" applyBorder="1" applyAlignment="1">
      <alignment horizontal="center" vertical="center"/>
    </xf>
    <xf numFmtId="0" fontId="11" fillId="8" borderId="10" xfId="13" applyFont="1" applyFill="1" applyBorder="1" applyAlignment="1">
      <alignment horizontal="center" vertical="center"/>
    </xf>
    <xf numFmtId="0" fontId="11" fillId="8" borderId="0" xfId="13" applyFont="1" applyFill="1" applyBorder="1" applyAlignment="1">
      <alignment horizontal="center" vertical="center"/>
    </xf>
    <xf numFmtId="0" fontId="11" fillId="8" borderId="19" xfId="13" applyFont="1" applyFill="1" applyBorder="1" applyAlignment="1">
      <alignment horizontal="center" vertical="center"/>
    </xf>
    <xf numFmtId="0" fontId="11" fillId="8" borderId="15" xfId="13" applyFont="1" applyFill="1" applyBorder="1" applyAlignment="1">
      <alignment horizontal="center" vertical="center"/>
    </xf>
    <xf numFmtId="0" fontId="11" fillId="8" borderId="17" xfId="13" applyFont="1" applyFill="1" applyBorder="1" applyAlignment="1">
      <alignment horizontal="center" vertical="center"/>
    </xf>
    <xf numFmtId="0" fontId="11" fillId="8" borderId="20" xfId="13" applyFont="1" applyFill="1" applyBorder="1" applyAlignment="1">
      <alignment horizontal="center" vertical="center"/>
    </xf>
    <xf numFmtId="0" fontId="2" fillId="8" borderId="16" xfId="13" applyFont="1" applyFill="1" applyBorder="1" applyAlignment="1" applyProtection="1">
      <alignment horizontal="center" vertical="center" wrapText="1"/>
      <protection locked="0"/>
    </xf>
    <xf numFmtId="0" fontId="2" fillId="8" borderId="11" xfId="13" applyFont="1" applyFill="1" applyBorder="1" applyAlignment="1" applyProtection="1">
      <alignment horizontal="center" vertical="center" wrapText="1"/>
      <protection locked="0"/>
    </xf>
    <xf numFmtId="0" fontId="2" fillId="8" borderId="18" xfId="13" applyFont="1" applyFill="1" applyBorder="1" applyAlignment="1" applyProtection="1">
      <alignment horizontal="center" vertical="center" wrapText="1"/>
      <protection locked="0"/>
    </xf>
    <xf numFmtId="0" fontId="2" fillId="8" borderId="10" xfId="13" applyFont="1" applyFill="1" applyBorder="1" applyAlignment="1" applyProtection="1">
      <alignment horizontal="center" vertical="center" wrapText="1"/>
      <protection locked="0"/>
    </xf>
    <xf numFmtId="0" fontId="2" fillId="8" borderId="0" xfId="13" applyFont="1" applyFill="1" applyBorder="1" applyAlignment="1" applyProtection="1">
      <alignment horizontal="center" vertical="center" wrapText="1"/>
      <protection locked="0"/>
    </xf>
    <xf numFmtId="0" fontId="2" fillId="8" borderId="19" xfId="13" applyFont="1" applyFill="1" applyBorder="1" applyAlignment="1" applyProtection="1">
      <alignment horizontal="center" vertical="center" wrapText="1"/>
      <protection locked="0"/>
    </xf>
    <xf numFmtId="4" fontId="34" fillId="0" borderId="0" xfId="3" applyNumberFormat="1" applyFont="1" applyAlignment="1" applyProtection="1">
      <alignment horizontal="center" vertical="top"/>
      <protection locked="0"/>
    </xf>
    <xf numFmtId="0" fontId="7" fillId="0" borderId="0" xfId="0" applyFont="1" applyAlignment="1">
      <alignment horizontal="center"/>
    </xf>
    <xf numFmtId="4" fontId="35" fillId="0" borderId="0" xfId="3" applyNumberFormat="1" applyFont="1" applyAlignment="1" applyProtection="1">
      <alignment horizontal="center" vertical="top"/>
      <protection locked="0"/>
    </xf>
    <xf numFmtId="0" fontId="20" fillId="0" borderId="0" xfId="0" applyFont="1" applyAlignment="1">
      <alignment horizontal="center"/>
    </xf>
    <xf numFmtId="0" fontId="3" fillId="0" borderId="0" xfId="3" applyFont="1" applyAlignment="1">
      <alignment horizontal="left" vertical="center" wrapText="1"/>
    </xf>
    <xf numFmtId="0" fontId="3" fillId="0" borderId="0" xfId="3" applyFont="1" applyAlignment="1">
      <alignment horizontal="left" vertical="top" wrapText="1"/>
    </xf>
  </cellXfs>
  <cellStyles count="17">
    <cellStyle name="Hipervínculo" xfId="11" builtinId="8"/>
    <cellStyle name="Millares 2" xfId="1" xr:uid="{00000000-0005-0000-0000-000001000000}"/>
    <cellStyle name="Millares 2 2" xfId="15" xr:uid="{00000000-0005-0000-0000-000002000000}"/>
    <cellStyle name="Moneda" xfId="16" builtinId="4"/>
    <cellStyle name="Normal" xfId="0" builtinId="0"/>
    <cellStyle name="Normal 2" xfId="2" xr:uid="{00000000-0005-0000-0000-000004000000}"/>
    <cellStyle name="Normal 2 2" xfId="3" xr:uid="{00000000-0005-0000-0000-000005000000}"/>
    <cellStyle name="Normal 2 3" xfId="9" xr:uid="{00000000-0005-0000-0000-000006000000}"/>
    <cellStyle name="Normal 3" xfId="8" xr:uid="{00000000-0005-0000-0000-000007000000}"/>
    <cellStyle name="Normal 3 2" xfId="10" xr:uid="{00000000-0005-0000-0000-000008000000}"/>
    <cellStyle name="Normal 3 2 2" xfId="13" xr:uid="{00000000-0005-0000-0000-000009000000}"/>
    <cellStyle name="Normal 3 3" xfId="12" xr:uid="{00000000-0005-0000-0000-00000A000000}"/>
    <cellStyle name="Normal 4" xfId="4" xr:uid="{00000000-0005-0000-0000-00000B000000}"/>
    <cellStyle name="Normal 5" xfId="5" xr:uid="{00000000-0005-0000-0000-00000C000000}"/>
    <cellStyle name="Normal 56" xfId="6" xr:uid="{00000000-0005-0000-0000-00000D000000}"/>
    <cellStyle name="Porcentaje" xfId="14" builtinId="5"/>
    <cellStyle name="Porcentaje 2" xfId="7"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64157</xdr:colOff>
      <xdr:row>0</xdr:row>
      <xdr:rowOff>35944</xdr:rowOff>
    </xdr:from>
    <xdr:to>
      <xdr:col>1</xdr:col>
      <xdr:colOff>1041551</xdr:colOff>
      <xdr:row>0</xdr:row>
      <xdr:rowOff>559818</xdr:rowOff>
    </xdr:to>
    <xdr:pic>
      <xdr:nvPicPr>
        <xdr:cNvPr id="5" name="Imagen 4">
          <a:extLst>
            <a:ext uri="{FF2B5EF4-FFF2-40B4-BE49-F238E27FC236}">
              <a16:creationId xmlns:a16="http://schemas.microsoft.com/office/drawing/2014/main" id="{2BC63EA6-6C8C-4E28-A932-9FDB827D759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4157" y="35944"/>
          <a:ext cx="1642347" cy="52387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19049</xdr:rowOff>
    </xdr:from>
    <xdr:to>
      <xdr:col>2</xdr:col>
      <xdr:colOff>128587</xdr:colOff>
      <xdr:row>3</xdr:row>
      <xdr:rowOff>19050</xdr:rowOff>
    </xdr:to>
    <xdr:pic>
      <xdr:nvPicPr>
        <xdr:cNvPr id="4" name="Imagen 3">
          <a:extLst>
            <a:ext uri="{FF2B5EF4-FFF2-40B4-BE49-F238E27FC236}">
              <a16:creationId xmlns:a16="http://schemas.microsoft.com/office/drawing/2014/main" id="{02FBAD90-4AC5-4FB1-874B-4A4AC625C48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57175" y="161924"/>
          <a:ext cx="1357312" cy="73342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38100</xdr:colOff>
      <xdr:row>1</xdr:row>
      <xdr:rowOff>28575</xdr:rowOff>
    </xdr:from>
    <xdr:to>
      <xdr:col>2</xdr:col>
      <xdr:colOff>157162</xdr:colOff>
      <xdr:row>4</xdr:row>
      <xdr:rowOff>0</xdr:rowOff>
    </xdr:to>
    <xdr:pic>
      <xdr:nvPicPr>
        <xdr:cNvPr id="3" name="Imagen 2">
          <a:extLst>
            <a:ext uri="{FF2B5EF4-FFF2-40B4-BE49-F238E27FC236}">
              <a16:creationId xmlns:a16="http://schemas.microsoft.com/office/drawing/2014/main" id="{AE3E38E5-6BA4-4707-A861-A553F23D950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85750" y="171450"/>
          <a:ext cx="1357312" cy="4953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66675</xdr:rowOff>
    </xdr:from>
    <xdr:to>
      <xdr:col>1</xdr:col>
      <xdr:colOff>766762</xdr:colOff>
      <xdr:row>0</xdr:row>
      <xdr:rowOff>571500</xdr:rowOff>
    </xdr:to>
    <xdr:pic>
      <xdr:nvPicPr>
        <xdr:cNvPr id="3" name="Imagen 2">
          <a:extLst>
            <a:ext uri="{FF2B5EF4-FFF2-40B4-BE49-F238E27FC236}">
              <a16:creationId xmlns:a16="http://schemas.microsoft.com/office/drawing/2014/main" id="{BFA40796-FBB5-4AE0-A9F8-B8C5167C3F2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76200" y="66675"/>
          <a:ext cx="1357312" cy="50482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66675</xdr:colOff>
      <xdr:row>0</xdr:row>
      <xdr:rowOff>76200</xdr:rowOff>
    </xdr:from>
    <xdr:to>
      <xdr:col>2</xdr:col>
      <xdr:colOff>757237</xdr:colOff>
      <xdr:row>0</xdr:row>
      <xdr:rowOff>581025</xdr:rowOff>
    </xdr:to>
    <xdr:pic>
      <xdr:nvPicPr>
        <xdr:cNvPr id="4" name="Imagen 3">
          <a:extLst>
            <a:ext uri="{FF2B5EF4-FFF2-40B4-BE49-F238E27FC236}">
              <a16:creationId xmlns:a16="http://schemas.microsoft.com/office/drawing/2014/main" id="{656ED0F7-3FAB-4F52-A785-DCAD6CD80B8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76275" y="76200"/>
          <a:ext cx="1357312" cy="50482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66675</xdr:colOff>
      <xdr:row>0</xdr:row>
      <xdr:rowOff>133350</xdr:rowOff>
    </xdr:from>
    <xdr:to>
      <xdr:col>2</xdr:col>
      <xdr:colOff>757237</xdr:colOff>
      <xdr:row>0</xdr:row>
      <xdr:rowOff>733425</xdr:rowOff>
    </xdr:to>
    <xdr:pic>
      <xdr:nvPicPr>
        <xdr:cNvPr id="3" name="Imagen 2">
          <a:extLst>
            <a:ext uri="{FF2B5EF4-FFF2-40B4-BE49-F238E27FC236}">
              <a16:creationId xmlns:a16="http://schemas.microsoft.com/office/drawing/2014/main" id="{2531F6B2-3C6B-47D0-878A-FF557702E51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76275" y="133350"/>
          <a:ext cx="1357312" cy="60007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133350</xdr:colOff>
      <xdr:row>0</xdr:row>
      <xdr:rowOff>171450</xdr:rowOff>
    </xdr:from>
    <xdr:to>
      <xdr:col>2</xdr:col>
      <xdr:colOff>1271587</xdr:colOff>
      <xdr:row>0</xdr:row>
      <xdr:rowOff>771525</xdr:rowOff>
    </xdr:to>
    <xdr:pic>
      <xdr:nvPicPr>
        <xdr:cNvPr id="2" name="Imagen 1">
          <a:extLst>
            <a:ext uri="{FF2B5EF4-FFF2-40B4-BE49-F238E27FC236}">
              <a16:creationId xmlns:a16="http://schemas.microsoft.com/office/drawing/2014/main" id="{4FABB1AA-21DA-4C76-B23D-6BA2F694956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95350" y="171450"/>
          <a:ext cx="1357312" cy="60007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114300</xdr:colOff>
      <xdr:row>0</xdr:row>
      <xdr:rowOff>142875</xdr:rowOff>
    </xdr:from>
    <xdr:to>
      <xdr:col>2</xdr:col>
      <xdr:colOff>1223962</xdr:colOff>
      <xdr:row>0</xdr:row>
      <xdr:rowOff>742950</xdr:rowOff>
    </xdr:to>
    <xdr:pic>
      <xdr:nvPicPr>
        <xdr:cNvPr id="3" name="Imagen 2">
          <a:extLst>
            <a:ext uri="{FF2B5EF4-FFF2-40B4-BE49-F238E27FC236}">
              <a16:creationId xmlns:a16="http://schemas.microsoft.com/office/drawing/2014/main" id="{64474C1F-DFDD-4F8B-B4F0-2B2E2D1926A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76250" y="142875"/>
          <a:ext cx="1357312" cy="600075"/>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104775</xdr:colOff>
      <xdr:row>0</xdr:row>
      <xdr:rowOff>133350</xdr:rowOff>
    </xdr:from>
    <xdr:to>
      <xdr:col>2</xdr:col>
      <xdr:colOff>795337</xdr:colOff>
      <xdr:row>0</xdr:row>
      <xdr:rowOff>723900</xdr:rowOff>
    </xdr:to>
    <xdr:pic>
      <xdr:nvPicPr>
        <xdr:cNvPr id="2" name="Imagen 1">
          <a:extLst>
            <a:ext uri="{FF2B5EF4-FFF2-40B4-BE49-F238E27FC236}">
              <a16:creationId xmlns:a16="http://schemas.microsoft.com/office/drawing/2014/main" id="{58809458-1D71-480F-98A2-414B5CBF8BB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714375" y="133350"/>
          <a:ext cx="1357312" cy="5905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52473/Desktop/ADM.%20MALE%202020%20ACTUAL%20O.K.%20DEF/CUENTAS%20PUBLICAS%202020/CTA.%20PUB.%204o%20TRIM%20Y%20ANUAL%202020/CUENTA%20PUBLICA%20ANUAL%202020/CTA.%20PUB.%20ANUAL%202020%20SIRET/DIGITALES%204o.%20TRIM.%202020/0319_NDM_MGTO_PLE_200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MPLAN-2019-01/Desktop/CUENTA%20PUBLICA%202020/2o.%20INF.%20FIN.%20TRIM.%202020/0319_NDM_0220_MGTO_PL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52473/Desktop/RESPALDO/RESP%20ADM.%20MALE%202020/CUENTAS%20PUBLICAS%202020/INF%20FIN%202o.%20T-2020%20DEF/2o.%20TRIM.%20INF.%20FINANC.%202020/CTA.%20PUB.%202o.%20T-2020%20ASEG/DIGITALES%202o.%20TRIM.%202020/0319_NDM_0220_MGTO_P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a los Edos Financieros"/>
      <sheetName val="ESF"/>
      <sheetName val="Anexo 1 Nota ESF-04 2020"/>
      <sheetName val="Anexo 2 Nota ACREE ESF-04 2020"/>
      <sheetName val="ESF (I)"/>
      <sheetName val="ACT"/>
      <sheetName val="ACT (I)"/>
      <sheetName val="VHP"/>
      <sheetName val="VHP (I)"/>
      <sheetName val="EFE"/>
      <sheetName val="EFE (I)"/>
      <sheetName val="Conciliacion_Ig"/>
      <sheetName val="Conciliacion_Eg"/>
      <sheetName val="Memoria"/>
      <sheetName val="Memoria (I)"/>
    </sheetNames>
    <sheetDataSet>
      <sheetData sheetId="0">
        <row r="2">
          <cell r="E2" t="str">
            <v>TRIMESTRAL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a los Edos Financieros"/>
      <sheetName val="ESF"/>
      <sheetName val="ESF (I)"/>
      <sheetName val="Anexo 1 Nota ESF-04 2019"/>
      <sheetName val="Anexo 2 Nota ACREE ESF-04 2019"/>
      <sheetName val="Anexo 2 Nota ESF-03 2019"/>
      <sheetName val="ACT"/>
      <sheetName val="ACT (I)"/>
      <sheetName val="VHP"/>
      <sheetName val="VHP (I)"/>
      <sheetName val="EFE"/>
      <sheetName val="EFE (I)"/>
      <sheetName val="Conciliacion_Ig"/>
      <sheetName val="Conciliacion_Eg"/>
      <sheetName val="Memoria"/>
      <sheetName val="Memoria (I)"/>
    </sheetNames>
    <sheetDataSet>
      <sheetData sheetId="0" refreshError="1">
        <row r="2">
          <cell r="E2" t="str">
            <v>Trimestral</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a los Edos Financieros"/>
      <sheetName val="ESF"/>
      <sheetName val="Anexo 1 Nota ESF-02 2020"/>
      <sheetName val="ESF (I)"/>
      <sheetName val="Anexo 2 Nota ACREE ESF-02 2020"/>
      <sheetName val="ACT"/>
      <sheetName val="ACT (I)"/>
      <sheetName val="VHP"/>
      <sheetName val="VHP (I)"/>
      <sheetName val="EFE"/>
      <sheetName val="EFE (I)"/>
      <sheetName val="Conciliacion_Ig"/>
      <sheetName val="Conciliacion_Eg"/>
      <sheetName val="Memoria"/>
      <sheetName val="Memoria (I)"/>
    </sheetNames>
    <sheetDataSet>
      <sheetData sheetId="0" refreshError="1"/>
      <sheetData sheetId="1" refreshError="1">
        <row r="2">
          <cell r="H2" t="str">
            <v>Trimestral</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6600"/>
    <pageSetUpPr fitToPage="1"/>
  </sheetPr>
  <dimension ref="A1:E40"/>
  <sheetViews>
    <sheetView zoomScaleNormal="100" zoomScaleSheetLayoutView="100" workbookViewId="0">
      <pane ySplit="4" topLeftCell="A5" activePane="bottomLeft" state="frozen"/>
      <selection activeCell="A14" sqref="A14:B14"/>
      <selection pane="bottomLeft" activeCell="D25" sqref="D25"/>
    </sheetView>
  </sheetViews>
  <sheetFormatPr baseColWidth="10" defaultColWidth="12.85546875" defaultRowHeight="11.25" x14ac:dyDescent="0.2"/>
  <cols>
    <col min="1" max="1" width="14.7109375" style="4" customWidth="1"/>
    <col min="2" max="2" width="73.85546875" style="4" bestFit="1" customWidth="1"/>
    <col min="3" max="3" width="8" style="4" customWidth="1"/>
    <col min="4" max="16384" width="12.85546875" style="4"/>
  </cols>
  <sheetData>
    <row r="1" spans="1:5" ht="18.95" customHeight="1" x14ac:dyDescent="0.2">
      <c r="A1" s="255" t="s">
        <v>624</v>
      </c>
      <c r="B1" s="255"/>
      <c r="C1" s="19"/>
      <c r="D1" s="16" t="s">
        <v>614</v>
      </c>
      <c r="E1" s="17">
        <v>2021</v>
      </c>
    </row>
    <row r="2" spans="1:5" ht="18.95" customHeight="1" x14ac:dyDescent="0.2">
      <c r="A2" s="256" t="s">
        <v>613</v>
      </c>
      <c r="B2" s="256"/>
      <c r="C2" s="38"/>
      <c r="D2" s="16" t="s">
        <v>615</v>
      </c>
      <c r="E2" s="19" t="s">
        <v>617</v>
      </c>
    </row>
    <row r="3" spans="1:5" ht="18.95" customHeight="1" x14ac:dyDescent="0.2">
      <c r="A3" s="257" t="s">
        <v>625</v>
      </c>
      <c r="B3" s="257"/>
      <c r="C3" s="19"/>
      <c r="D3" s="16" t="s">
        <v>616</v>
      </c>
      <c r="E3" s="17">
        <v>1</v>
      </c>
    </row>
    <row r="4" spans="1:5" ht="15" customHeight="1" x14ac:dyDescent="0.2">
      <c r="A4" s="13" t="s">
        <v>42</v>
      </c>
      <c r="B4" s="14" t="s">
        <v>43</v>
      </c>
    </row>
    <row r="5" spans="1:5" x14ac:dyDescent="0.2">
      <c r="A5" s="5"/>
      <c r="B5" s="6"/>
    </row>
    <row r="6" spans="1:5" x14ac:dyDescent="0.2">
      <c r="A6" s="7"/>
      <c r="B6" s="8" t="s">
        <v>46</v>
      </c>
    </row>
    <row r="7" spans="1:5" x14ac:dyDescent="0.2">
      <c r="A7" s="7"/>
      <c r="B7" s="8"/>
    </row>
    <row r="8" spans="1:5" x14ac:dyDescent="0.2">
      <c r="A8" s="7"/>
      <c r="B8" s="9" t="s">
        <v>0</v>
      </c>
    </row>
    <row r="9" spans="1:5" x14ac:dyDescent="0.2">
      <c r="A9" s="47" t="s">
        <v>1</v>
      </c>
      <c r="B9" s="48" t="s">
        <v>2</v>
      </c>
    </row>
    <row r="10" spans="1:5" x14ac:dyDescent="0.2">
      <c r="A10" s="47" t="s">
        <v>3</v>
      </c>
      <c r="B10" s="48" t="s">
        <v>4</v>
      </c>
    </row>
    <row r="11" spans="1:5" x14ac:dyDescent="0.2">
      <c r="A11" s="47" t="s">
        <v>5</v>
      </c>
      <c r="B11" s="48" t="s">
        <v>6</v>
      </c>
    </row>
    <row r="12" spans="1:5" x14ac:dyDescent="0.2">
      <c r="A12" s="47" t="s">
        <v>134</v>
      </c>
      <c r="B12" s="48" t="s">
        <v>596</v>
      </c>
    </row>
    <row r="13" spans="1:5" x14ac:dyDescent="0.2">
      <c r="A13" s="47" t="s">
        <v>7</v>
      </c>
      <c r="B13" s="48" t="s">
        <v>597</v>
      </c>
    </row>
    <row r="14" spans="1:5" x14ac:dyDescent="0.2">
      <c r="A14" s="47" t="s">
        <v>8</v>
      </c>
      <c r="B14" s="48" t="s">
        <v>133</v>
      </c>
    </row>
    <row r="15" spans="1:5" x14ac:dyDescent="0.2">
      <c r="A15" s="47" t="s">
        <v>9</v>
      </c>
      <c r="B15" s="48" t="s">
        <v>10</v>
      </c>
    </row>
    <row r="16" spans="1:5" x14ac:dyDescent="0.2">
      <c r="A16" s="47" t="s">
        <v>11</v>
      </c>
      <c r="B16" s="48" t="s">
        <v>12</v>
      </c>
    </row>
    <row r="17" spans="1:2" x14ac:dyDescent="0.2">
      <c r="A17" s="47" t="s">
        <v>13</v>
      </c>
      <c r="B17" s="48" t="s">
        <v>14</v>
      </c>
    </row>
    <row r="18" spans="1:2" x14ac:dyDescent="0.2">
      <c r="A18" s="47" t="s">
        <v>15</v>
      </c>
      <c r="B18" s="48" t="s">
        <v>16</v>
      </c>
    </row>
    <row r="19" spans="1:2" x14ac:dyDescent="0.2">
      <c r="A19" s="47" t="s">
        <v>17</v>
      </c>
      <c r="B19" s="48" t="s">
        <v>598</v>
      </c>
    </row>
    <row r="20" spans="1:2" x14ac:dyDescent="0.2">
      <c r="A20" s="47" t="s">
        <v>18</v>
      </c>
      <c r="B20" s="48" t="s">
        <v>19</v>
      </c>
    </row>
    <row r="21" spans="1:2" x14ac:dyDescent="0.2">
      <c r="A21" s="47" t="s">
        <v>20</v>
      </c>
      <c r="B21" s="48" t="s">
        <v>186</v>
      </c>
    </row>
    <row r="22" spans="1:2" x14ac:dyDescent="0.2">
      <c r="A22" s="47" t="s">
        <v>21</v>
      </c>
      <c r="B22" s="48" t="s">
        <v>22</v>
      </c>
    </row>
    <row r="23" spans="1:2" x14ac:dyDescent="0.2">
      <c r="A23" s="104" t="s">
        <v>581</v>
      </c>
      <c r="B23" s="105" t="s">
        <v>307</v>
      </c>
    </row>
    <row r="24" spans="1:2" x14ac:dyDescent="0.2">
      <c r="A24" s="104" t="s">
        <v>582</v>
      </c>
      <c r="B24" s="105" t="s">
        <v>583</v>
      </c>
    </row>
    <row r="25" spans="1:2" s="103" customFormat="1" x14ac:dyDescent="0.2">
      <c r="A25" s="104" t="s">
        <v>584</v>
      </c>
      <c r="B25" s="105" t="s">
        <v>344</v>
      </c>
    </row>
    <row r="26" spans="1:2" x14ac:dyDescent="0.2">
      <c r="A26" s="104" t="s">
        <v>585</v>
      </c>
      <c r="B26" s="105" t="s">
        <v>361</v>
      </c>
    </row>
    <row r="27" spans="1:2" x14ac:dyDescent="0.2">
      <c r="A27" s="47" t="s">
        <v>23</v>
      </c>
      <c r="B27" s="48" t="s">
        <v>24</v>
      </c>
    </row>
    <row r="28" spans="1:2" x14ac:dyDescent="0.2">
      <c r="A28" s="47" t="s">
        <v>25</v>
      </c>
      <c r="B28" s="48" t="s">
        <v>26</v>
      </c>
    </row>
    <row r="29" spans="1:2" x14ac:dyDescent="0.2">
      <c r="A29" s="47" t="s">
        <v>27</v>
      </c>
      <c r="B29" s="48" t="s">
        <v>28</v>
      </c>
    </row>
    <row r="30" spans="1:2" x14ac:dyDescent="0.2">
      <c r="A30" s="47" t="s">
        <v>29</v>
      </c>
      <c r="B30" s="48" t="s">
        <v>30</v>
      </c>
    </row>
    <row r="31" spans="1:2" x14ac:dyDescent="0.2">
      <c r="A31" s="47" t="s">
        <v>77</v>
      </c>
      <c r="B31" s="48" t="s">
        <v>78</v>
      </c>
    </row>
    <row r="32" spans="1:2" x14ac:dyDescent="0.2">
      <c r="A32" s="7"/>
      <c r="B32" s="10"/>
    </row>
    <row r="33" spans="1:2" x14ac:dyDescent="0.2">
      <c r="A33" s="7"/>
      <c r="B33" s="9"/>
    </row>
    <row r="34" spans="1:2" x14ac:dyDescent="0.2">
      <c r="A34" s="47" t="s">
        <v>49</v>
      </c>
      <c r="B34" s="48" t="s">
        <v>44</v>
      </c>
    </row>
    <row r="35" spans="1:2" x14ac:dyDescent="0.2">
      <c r="A35" s="47" t="s">
        <v>50</v>
      </c>
      <c r="B35" s="48" t="s">
        <v>45</v>
      </c>
    </row>
    <row r="36" spans="1:2" x14ac:dyDescent="0.2">
      <c r="A36" s="7"/>
      <c r="B36" s="10"/>
    </row>
    <row r="37" spans="1:2" x14ac:dyDescent="0.2">
      <c r="A37" s="7"/>
      <c r="B37" s="8" t="s">
        <v>47</v>
      </c>
    </row>
    <row r="38" spans="1:2" x14ac:dyDescent="0.2">
      <c r="A38" s="7" t="s">
        <v>48</v>
      </c>
      <c r="B38" s="48" t="s">
        <v>32</v>
      </c>
    </row>
    <row r="39" spans="1:2" x14ac:dyDescent="0.2">
      <c r="A39" s="7"/>
      <c r="B39" s="48" t="s">
        <v>33</v>
      </c>
    </row>
    <row r="40" spans="1:2" ht="12" thickBot="1" x14ac:dyDescent="0.25">
      <c r="A40" s="11"/>
      <c r="B40" s="12"/>
    </row>
  </sheetData>
  <sheetProtection formatCells="0" formatColumns="0" formatRows="0" autoFilter="0" pivotTables="0"/>
  <mergeCells count="3">
    <mergeCell ref="A1:B1"/>
    <mergeCell ref="A2:B2"/>
    <mergeCell ref="A3:B3"/>
  </mergeCells>
  <dataValidations count="1">
    <dataValidation type="list" allowBlank="1" showInputMessage="1" showErrorMessage="1" sqref="E3" xr:uid="{00000000-0002-0000-0000-000000000000}">
      <formula1>"1, 2, 3, 4"</formula1>
    </dataValidation>
  </dataValidations>
  <hyperlinks>
    <hyperlink ref="A9:B9" location="ESF!A6" display="ESF-01" xr:uid="{00000000-0004-0000-0000-000000000000}"/>
    <hyperlink ref="A10:B10" location="ESF!A13" display="ESF-02" xr:uid="{00000000-0004-0000-0000-000001000000}"/>
    <hyperlink ref="A11:B11" location="ESF!A18" display="ESF-03" xr:uid="{00000000-0004-0000-0000-000002000000}"/>
    <hyperlink ref="A12:B12" location="ESF!A28" display="ESF-04" xr:uid="{00000000-0004-0000-0000-000003000000}"/>
    <hyperlink ref="A13:B13" location="ESF!A37" display="ESF-05" xr:uid="{00000000-0004-0000-0000-000004000000}"/>
    <hyperlink ref="A14:B14" location="ESF!A42" display="ESF-06" xr:uid="{00000000-0004-0000-0000-000005000000}"/>
    <hyperlink ref="A15:B15" location="ESF!A46" display="ESF-07" xr:uid="{00000000-0004-0000-0000-000006000000}"/>
    <hyperlink ref="A16:B16" location="ESF!A50" display="ESF-08" xr:uid="{00000000-0004-0000-0000-000007000000}"/>
    <hyperlink ref="A17:B17" location="ESF!A70" display="ESF-09" xr:uid="{00000000-0004-0000-0000-000008000000}"/>
    <hyperlink ref="A18:B18" location="ESF!A86" display="ESF-10" xr:uid="{00000000-0004-0000-0000-000009000000}"/>
    <hyperlink ref="A19:B19" location="ESF!A92" display="ESF-11" xr:uid="{00000000-0004-0000-0000-00000A000000}"/>
    <hyperlink ref="A20:B20" location="ESF!A99" display="ESF-12" xr:uid="{00000000-0004-0000-0000-00000B000000}"/>
    <hyperlink ref="A21:B21" location="ESF!A116" display="ESF-13" xr:uid="{00000000-0004-0000-0000-00000C000000}"/>
    <hyperlink ref="A22:B22" location="ESF!A133" display="ESF-14" xr:uid="{00000000-0004-0000-0000-00000D000000}"/>
    <hyperlink ref="A27:B27" location="VHP!A6" display="VHP-01" xr:uid="{00000000-0004-0000-0000-00000E000000}"/>
    <hyperlink ref="A28:B28" location="VHP!A12" display="VHP-02" xr:uid="{00000000-0004-0000-0000-00000F000000}"/>
    <hyperlink ref="A29:B29" location="EFE!A6" display="EFE-01" xr:uid="{00000000-0004-0000-0000-000010000000}"/>
    <hyperlink ref="A30:B30" location="EFE!A18" display="EFE-02" xr:uid="{00000000-0004-0000-0000-000011000000}"/>
    <hyperlink ref="A31:B31" location="EFE!A44" display="EFE-03" xr:uid="{00000000-0004-0000-0000-000012000000}"/>
    <hyperlink ref="A34:B34" location="Conciliacion_Ig!B6" display="Conciliacion_Ig" xr:uid="{00000000-0004-0000-0000-000013000000}"/>
    <hyperlink ref="A35:B35" location="Conciliacion_Eg!B5" display="Conciliacion_Eg" xr:uid="{00000000-0004-0000-0000-000014000000}"/>
    <hyperlink ref="B38" location="Memoria!A8" display="CONTABLES" xr:uid="{00000000-0004-0000-0000-000015000000}"/>
    <hyperlink ref="B39" location="Memoria!A35" display="PRESUPUESTALES" xr:uid="{00000000-0004-0000-0000-000016000000}"/>
    <hyperlink ref="A23:B23" location="ACT!A6" display="ACT-01" xr:uid="{00000000-0004-0000-0000-000017000000}"/>
    <hyperlink ref="A24:B24" location="ACT!A56" display="ACT-02" xr:uid="{00000000-0004-0000-0000-000018000000}"/>
    <hyperlink ref="A25:B25" location="VHP!A71" display="ACT-03" xr:uid="{00000000-0004-0000-0000-000019000000}"/>
    <hyperlink ref="A26:B26" location="ACT!A96" display="ACT-04" xr:uid="{00000000-0004-0000-0000-00001A000000}"/>
    <hyperlink ref="A25" location="ACT!A71" display="ACT-03" xr:uid="{00000000-0004-0000-0000-00001B000000}"/>
    <hyperlink ref="B25" location="ACT!A71" display="ACT-03 OTROS INGRESOS" xr:uid="{00000000-0004-0000-0000-00001C000000}"/>
  </hyperlinks>
  <pageMargins left="0.70866141732283472" right="0.70866141732283472" top="0.74803149606299213" bottom="0.74803149606299213" header="0.31496062992125984" footer="0.31496062992125984"/>
  <pageSetup scale="98" orientation="landscape" r:id="rId1"/>
  <headerFooter>
    <oddHeader>&amp;CNOTAS A LOS ESTADOS FINANCIEROS</oddHeader>
    <oddFooter>&amp;L&amp;F&amp;R&amp;A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G91"/>
  <sheetViews>
    <sheetView showGridLines="0" workbookViewId="0">
      <selection activeCell="F92" sqref="F92"/>
    </sheetView>
  </sheetViews>
  <sheetFormatPr baseColWidth="10" defaultColWidth="9.140625" defaultRowHeight="11.25" x14ac:dyDescent="0.2"/>
  <cols>
    <col min="1" max="1" width="9.140625" style="31"/>
    <col min="2" max="2" width="10" style="31" customWidth="1"/>
    <col min="3" max="3" width="63.42578125" style="31" bestFit="1" customWidth="1"/>
    <col min="4" max="4" width="15.28515625" style="31" bestFit="1" customWidth="1"/>
    <col min="5" max="5" width="16.42578125" style="31" bestFit="1" customWidth="1"/>
    <col min="6" max="6" width="19.140625" style="31" customWidth="1"/>
    <col min="7" max="16384" width="9.140625" style="31"/>
  </cols>
  <sheetData>
    <row r="1" spans="2:6" ht="69" customHeight="1" x14ac:dyDescent="0.2"/>
    <row r="2" spans="2:6" s="37" customFormat="1" ht="18.95" customHeight="1" x14ac:dyDescent="0.25">
      <c r="B2" s="258" t="s">
        <v>626</v>
      </c>
      <c r="C2" s="258"/>
      <c r="D2" s="258"/>
      <c r="E2" s="29" t="s">
        <v>614</v>
      </c>
      <c r="F2" s="30">
        <v>2021</v>
      </c>
    </row>
    <row r="3" spans="2:6" s="37" customFormat="1" ht="18.95" customHeight="1" x14ac:dyDescent="0.25">
      <c r="B3" s="258" t="s">
        <v>621</v>
      </c>
      <c r="C3" s="258"/>
      <c r="D3" s="258"/>
      <c r="E3" s="16" t="s">
        <v>618</v>
      </c>
      <c r="F3" s="30" t="s">
        <v>617</v>
      </c>
    </row>
    <row r="4" spans="2:6" s="37" customFormat="1" ht="18.95" customHeight="1" x14ac:dyDescent="0.25">
      <c r="B4" s="258" t="s">
        <v>625</v>
      </c>
      <c r="C4" s="258"/>
      <c r="D4" s="258"/>
      <c r="E4" s="16" t="s">
        <v>619</v>
      </c>
      <c r="F4" s="30">
        <v>1</v>
      </c>
    </row>
    <row r="5" spans="2:6" x14ac:dyDescent="0.2">
      <c r="B5" s="32" t="s">
        <v>197</v>
      </c>
      <c r="C5" s="33"/>
      <c r="D5" s="33"/>
      <c r="E5" s="33"/>
      <c r="F5" s="33"/>
    </row>
    <row r="7" spans="2:6" x14ac:dyDescent="0.2">
      <c r="B7" s="33" t="s">
        <v>178</v>
      </c>
      <c r="C7" s="33"/>
      <c r="D7" s="33"/>
      <c r="E7" s="33"/>
      <c r="F7" s="33"/>
    </row>
    <row r="8" spans="2:6" x14ac:dyDescent="0.2">
      <c r="B8" s="34" t="s">
        <v>147</v>
      </c>
      <c r="C8" s="34" t="s">
        <v>144</v>
      </c>
      <c r="D8" s="34" t="s">
        <v>180</v>
      </c>
      <c r="E8" s="34" t="s">
        <v>181</v>
      </c>
      <c r="F8" s="34"/>
    </row>
    <row r="9" spans="2:6" x14ac:dyDescent="0.2">
      <c r="B9" s="35">
        <v>1111</v>
      </c>
      <c r="C9" s="31" t="s">
        <v>487</v>
      </c>
      <c r="D9" s="36">
        <v>0</v>
      </c>
      <c r="E9" s="36">
        <v>0</v>
      </c>
    </row>
    <row r="10" spans="2:6" x14ac:dyDescent="0.2">
      <c r="B10" s="35">
        <v>1112</v>
      </c>
      <c r="C10" s="31" t="s">
        <v>488</v>
      </c>
      <c r="D10" s="36">
        <v>0</v>
      </c>
      <c r="E10" s="36">
        <v>0</v>
      </c>
    </row>
    <row r="11" spans="2:6" x14ac:dyDescent="0.2">
      <c r="B11" s="35">
        <v>1113</v>
      </c>
      <c r="C11" s="31" t="s">
        <v>489</v>
      </c>
      <c r="D11" s="36">
        <v>950737.5</v>
      </c>
      <c r="E11" s="36">
        <v>853450.99</v>
      </c>
    </row>
    <row r="12" spans="2:6" x14ac:dyDescent="0.2">
      <c r="B12" s="35">
        <v>1114</v>
      </c>
      <c r="C12" s="31" t="s">
        <v>198</v>
      </c>
      <c r="D12" s="36">
        <v>0</v>
      </c>
      <c r="E12" s="36">
        <v>0</v>
      </c>
    </row>
    <row r="13" spans="2:6" x14ac:dyDescent="0.2">
      <c r="B13" s="35">
        <v>1115</v>
      </c>
      <c r="C13" s="31" t="s">
        <v>199</v>
      </c>
      <c r="D13" s="36">
        <v>0</v>
      </c>
      <c r="E13" s="36">
        <v>0</v>
      </c>
    </row>
    <row r="14" spans="2:6" x14ac:dyDescent="0.2">
      <c r="B14" s="35">
        <v>1116</v>
      </c>
      <c r="C14" s="31" t="s">
        <v>490</v>
      </c>
      <c r="D14" s="36">
        <v>0</v>
      </c>
      <c r="E14" s="36">
        <v>0</v>
      </c>
    </row>
    <row r="15" spans="2:6" x14ac:dyDescent="0.2">
      <c r="B15" s="35">
        <v>1119</v>
      </c>
      <c r="C15" s="31" t="s">
        <v>491</v>
      </c>
      <c r="D15" s="36">
        <v>0</v>
      </c>
      <c r="E15" s="36">
        <v>0</v>
      </c>
    </row>
    <row r="16" spans="2:6" x14ac:dyDescent="0.2">
      <c r="B16" s="35">
        <v>1110</v>
      </c>
      <c r="C16" s="31" t="s">
        <v>492</v>
      </c>
      <c r="D16" s="36">
        <f>SUM(D9:D15)</f>
        <v>950737.5</v>
      </c>
      <c r="E16" s="36">
        <f>SUM(E9:E15)</f>
        <v>853450.99</v>
      </c>
    </row>
    <row r="19" spans="2:6" x14ac:dyDescent="0.2">
      <c r="B19" s="33" t="s">
        <v>179</v>
      </c>
      <c r="C19" s="33"/>
      <c r="D19" s="33"/>
      <c r="E19" s="33"/>
      <c r="F19" s="33"/>
    </row>
    <row r="20" spans="2:6" x14ac:dyDescent="0.2">
      <c r="B20" s="34" t="s">
        <v>147</v>
      </c>
      <c r="C20" s="34" t="s">
        <v>144</v>
      </c>
      <c r="D20" s="34" t="s">
        <v>145</v>
      </c>
      <c r="E20" s="34" t="s">
        <v>493</v>
      </c>
      <c r="F20" s="34" t="s">
        <v>182</v>
      </c>
    </row>
    <row r="21" spans="2:6" x14ac:dyDescent="0.2">
      <c r="B21" s="35">
        <v>1230</v>
      </c>
      <c r="C21" s="31" t="s">
        <v>231</v>
      </c>
      <c r="D21" s="36">
        <f>SUM(D22:D28)</f>
        <v>0</v>
      </c>
    </row>
    <row r="22" spans="2:6" x14ac:dyDescent="0.2">
      <c r="B22" s="35">
        <v>1231</v>
      </c>
      <c r="C22" s="31" t="s">
        <v>232</v>
      </c>
      <c r="D22" s="36">
        <v>0</v>
      </c>
    </row>
    <row r="23" spans="2:6" x14ac:dyDescent="0.2">
      <c r="B23" s="35">
        <v>1232</v>
      </c>
      <c r="C23" s="31" t="s">
        <v>233</v>
      </c>
      <c r="D23" s="36">
        <v>0</v>
      </c>
    </row>
    <row r="24" spans="2:6" x14ac:dyDescent="0.2">
      <c r="B24" s="35">
        <v>1233</v>
      </c>
      <c r="C24" s="31" t="s">
        <v>234</v>
      </c>
      <c r="D24" s="36">
        <v>0</v>
      </c>
    </row>
    <row r="25" spans="2:6" x14ac:dyDescent="0.2">
      <c r="B25" s="35">
        <v>1234</v>
      </c>
      <c r="C25" s="31" t="s">
        <v>235</v>
      </c>
      <c r="D25" s="36">
        <v>0</v>
      </c>
    </row>
    <row r="26" spans="2:6" x14ac:dyDescent="0.2">
      <c r="B26" s="35">
        <v>1235</v>
      </c>
      <c r="C26" s="31" t="s">
        <v>236</v>
      </c>
      <c r="D26" s="36">
        <v>0</v>
      </c>
    </row>
    <row r="27" spans="2:6" x14ac:dyDescent="0.2">
      <c r="B27" s="35">
        <v>1236</v>
      </c>
      <c r="C27" s="31" t="s">
        <v>237</v>
      </c>
      <c r="D27" s="36">
        <v>0</v>
      </c>
    </row>
    <row r="28" spans="2:6" x14ac:dyDescent="0.2">
      <c r="B28" s="35">
        <v>1239</v>
      </c>
      <c r="C28" s="31" t="s">
        <v>238</v>
      </c>
      <c r="D28" s="36">
        <v>0</v>
      </c>
    </row>
    <row r="29" spans="2:6" x14ac:dyDescent="0.2">
      <c r="B29" s="35">
        <v>1240</v>
      </c>
      <c r="C29" s="31" t="s">
        <v>239</v>
      </c>
      <c r="D29" s="36">
        <f>SUM(D30:D37)</f>
        <v>1293713.07</v>
      </c>
    </row>
    <row r="30" spans="2:6" x14ac:dyDescent="0.2">
      <c r="B30" s="35">
        <v>1241</v>
      </c>
      <c r="C30" s="31" t="s">
        <v>240</v>
      </c>
      <c r="D30" s="36">
        <v>792675.23</v>
      </c>
    </row>
    <row r="31" spans="2:6" x14ac:dyDescent="0.2">
      <c r="B31" s="35">
        <v>1242</v>
      </c>
      <c r="C31" s="31" t="s">
        <v>241</v>
      </c>
      <c r="D31" s="36">
        <v>41266.639999999999</v>
      </c>
    </row>
    <row r="32" spans="2:6" x14ac:dyDescent="0.2">
      <c r="B32" s="35">
        <v>1243</v>
      </c>
      <c r="C32" s="31" t="s">
        <v>242</v>
      </c>
      <c r="D32" s="36">
        <v>0</v>
      </c>
    </row>
    <row r="33" spans="2:6" x14ac:dyDescent="0.2">
      <c r="B33" s="35">
        <v>1244</v>
      </c>
      <c r="C33" s="31" t="s">
        <v>243</v>
      </c>
      <c r="D33" s="36">
        <v>223000</v>
      </c>
    </row>
    <row r="34" spans="2:6" x14ac:dyDescent="0.2">
      <c r="B34" s="35">
        <v>1245</v>
      </c>
      <c r="C34" s="31" t="s">
        <v>244</v>
      </c>
      <c r="D34" s="36">
        <v>0</v>
      </c>
    </row>
    <row r="35" spans="2:6" x14ac:dyDescent="0.2">
      <c r="B35" s="35">
        <v>1246</v>
      </c>
      <c r="C35" s="31" t="s">
        <v>245</v>
      </c>
      <c r="D35" s="36">
        <v>236771.20000000001</v>
      </c>
    </row>
    <row r="36" spans="2:6" x14ac:dyDescent="0.2">
      <c r="B36" s="35">
        <v>1247</v>
      </c>
      <c r="C36" s="31" t="s">
        <v>246</v>
      </c>
      <c r="D36" s="36">
        <v>0</v>
      </c>
    </row>
    <row r="37" spans="2:6" x14ac:dyDescent="0.2">
      <c r="B37" s="35">
        <v>1248</v>
      </c>
      <c r="C37" s="31" t="s">
        <v>247</v>
      </c>
      <c r="D37" s="36">
        <v>0</v>
      </c>
    </row>
    <row r="38" spans="2:6" x14ac:dyDescent="0.2">
      <c r="B38" s="35">
        <v>1250</v>
      </c>
      <c r="C38" s="31" t="s">
        <v>249</v>
      </c>
      <c r="D38" s="36">
        <f>SUM(D39:D43)</f>
        <v>26050</v>
      </c>
    </row>
    <row r="39" spans="2:6" x14ac:dyDescent="0.2">
      <c r="B39" s="35">
        <v>1251</v>
      </c>
      <c r="C39" s="31" t="s">
        <v>250</v>
      </c>
      <c r="D39" s="36">
        <v>26050</v>
      </c>
    </row>
    <row r="40" spans="2:6" x14ac:dyDescent="0.2">
      <c r="B40" s="35">
        <v>1252</v>
      </c>
      <c r="C40" s="31" t="s">
        <v>251</v>
      </c>
      <c r="D40" s="36">
        <v>0</v>
      </c>
    </row>
    <row r="41" spans="2:6" x14ac:dyDescent="0.2">
      <c r="B41" s="35">
        <v>1253</v>
      </c>
      <c r="C41" s="31" t="s">
        <v>252</v>
      </c>
      <c r="D41" s="36">
        <v>0</v>
      </c>
    </row>
    <row r="42" spans="2:6" x14ac:dyDescent="0.2">
      <c r="B42" s="35">
        <v>1254</v>
      </c>
      <c r="C42" s="31" t="s">
        <v>253</v>
      </c>
      <c r="D42" s="36">
        <v>0</v>
      </c>
    </row>
    <row r="43" spans="2:6" x14ac:dyDescent="0.2">
      <c r="B43" s="35">
        <v>1259</v>
      </c>
      <c r="C43" s="31" t="s">
        <v>254</v>
      </c>
      <c r="D43" s="36">
        <v>0</v>
      </c>
    </row>
    <row r="45" spans="2:6" x14ac:dyDescent="0.2">
      <c r="B45" s="33" t="s">
        <v>187</v>
      </c>
      <c r="C45" s="33"/>
      <c r="D45" s="33"/>
      <c r="E45" s="33"/>
      <c r="F45" s="33"/>
    </row>
    <row r="46" spans="2:6" x14ac:dyDescent="0.2">
      <c r="B46" s="34" t="s">
        <v>147</v>
      </c>
      <c r="C46" s="34" t="s">
        <v>144</v>
      </c>
      <c r="D46" s="34" t="s">
        <v>595</v>
      </c>
      <c r="E46" s="34" t="s">
        <v>180</v>
      </c>
      <c r="F46" s="34"/>
    </row>
    <row r="47" spans="2:6" x14ac:dyDescent="0.2">
      <c r="B47" s="35">
        <v>5500</v>
      </c>
      <c r="C47" s="31" t="s">
        <v>441</v>
      </c>
      <c r="D47" s="36">
        <f>D48+D57+D60+D66+D68+D70</f>
        <v>198093.14</v>
      </c>
      <c r="E47" s="36">
        <f>E48+E57+E60+E66+E68+E70</f>
        <v>0</v>
      </c>
    </row>
    <row r="48" spans="2:6" x14ac:dyDescent="0.2">
      <c r="B48" s="35">
        <v>5510</v>
      </c>
      <c r="C48" s="31" t="s">
        <v>442</v>
      </c>
      <c r="D48" s="36">
        <f>SUM(D49:D56)</f>
        <v>198093.14</v>
      </c>
      <c r="E48" s="36">
        <f>SUM(E49:E56)</f>
        <v>0</v>
      </c>
    </row>
    <row r="49" spans="2:5" x14ac:dyDescent="0.2">
      <c r="B49" s="35">
        <v>5511</v>
      </c>
      <c r="C49" s="31" t="s">
        <v>443</v>
      </c>
      <c r="D49" s="36">
        <v>0</v>
      </c>
      <c r="E49" s="36">
        <v>0</v>
      </c>
    </row>
    <row r="50" spans="2:5" x14ac:dyDescent="0.2">
      <c r="B50" s="35">
        <v>5512</v>
      </c>
      <c r="C50" s="31" t="s">
        <v>444</v>
      </c>
      <c r="D50" s="36">
        <v>0</v>
      </c>
      <c r="E50" s="36">
        <v>0</v>
      </c>
    </row>
    <row r="51" spans="2:5" x14ac:dyDescent="0.2">
      <c r="B51" s="35">
        <v>5513</v>
      </c>
      <c r="C51" s="31" t="s">
        <v>445</v>
      </c>
      <c r="D51" s="36">
        <v>0</v>
      </c>
      <c r="E51" s="36">
        <v>0</v>
      </c>
    </row>
    <row r="52" spans="2:5" x14ac:dyDescent="0.2">
      <c r="B52" s="35">
        <v>5514</v>
      </c>
      <c r="C52" s="31" t="s">
        <v>446</v>
      </c>
      <c r="D52" s="36">
        <v>0</v>
      </c>
      <c r="E52" s="36">
        <v>0</v>
      </c>
    </row>
    <row r="53" spans="2:5" x14ac:dyDescent="0.2">
      <c r="B53" s="35">
        <v>5515</v>
      </c>
      <c r="C53" s="31" t="s">
        <v>447</v>
      </c>
      <c r="D53" s="36">
        <v>195488.14</v>
      </c>
      <c r="E53" s="36">
        <v>0</v>
      </c>
    </row>
    <row r="54" spans="2:5" x14ac:dyDescent="0.2">
      <c r="B54" s="35">
        <v>5516</v>
      </c>
      <c r="C54" s="31" t="s">
        <v>448</v>
      </c>
      <c r="D54" s="36">
        <v>0</v>
      </c>
      <c r="E54" s="36">
        <v>0</v>
      </c>
    </row>
    <row r="55" spans="2:5" x14ac:dyDescent="0.2">
      <c r="B55" s="35">
        <v>5517</v>
      </c>
      <c r="C55" s="31" t="s">
        <v>449</v>
      </c>
      <c r="D55" s="36">
        <v>2605</v>
      </c>
      <c r="E55" s="36">
        <v>0</v>
      </c>
    </row>
    <row r="56" spans="2:5" x14ac:dyDescent="0.2">
      <c r="B56" s="35">
        <v>5518</v>
      </c>
      <c r="C56" s="31" t="s">
        <v>82</v>
      </c>
      <c r="D56" s="36">
        <v>0</v>
      </c>
      <c r="E56" s="36">
        <v>0</v>
      </c>
    </row>
    <row r="57" spans="2:5" x14ac:dyDescent="0.2">
      <c r="B57" s="35">
        <v>5520</v>
      </c>
      <c r="C57" s="31" t="s">
        <v>81</v>
      </c>
      <c r="D57" s="36">
        <f>SUM(D58:D59)</f>
        <v>0</v>
      </c>
      <c r="E57" s="36">
        <f>SUM(E58:E59)</f>
        <v>0</v>
      </c>
    </row>
    <row r="58" spans="2:5" x14ac:dyDescent="0.2">
      <c r="B58" s="35">
        <v>5521</v>
      </c>
      <c r="C58" s="31" t="s">
        <v>450</v>
      </c>
      <c r="D58" s="36">
        <v>0</v>
      </c>
      <c r="E58" s="36">
        <v>0</v>
      </c>
    </row>
    <row r="59" spans="2:5" x14ac:dyDescent="0.2">
      <c r="B59" s="35">
        <v>5522</v>
      </c>
      <c r="C59" s="31" t="s">
        <v>451</v>
      </c>
      <c r="D59" s="36">
        <v>0</v>
      </c>
      <c r="E59" s="36">
        <v>0</v>
      </c>
    </row>
    <row r="60" spans="2:5" x14ac:dyDescent="0.2">
      <c r="B60" s="35">
        <v>5530</v>
      </c>
      <c r="C60" s="31" t="s">
        <v>452</v>
      </c>
      <c r="D60" s="36">
        <f>SUM(D61:D65)</f>
        <v>0</v>
      </c>
      <c r="E60" s="36">
        <f>SUM(E61:E65)</f>
        <v>0</v>
      </c>
    </row>
    <row r="61" spans="2:5" x14ac:dyDescent="0.2">
      <c r="B61" s="35">
        <v>5531</v>
      </c>
      <c r="C61" s="31" t="s">
        <v>453</v>
      </c>
      <c r="D61" s="36">
        <v>0</v>
      </c>
      <c r="E61" s="36">
        <v>0</v>
      </c>
    </row>
    <row r="62" spans="2:5" x14ac:dyDescent="0.2">
      <c r="B62" s="35">
        <v>5532</v>
      </c>
      <c r="C62" s="31" t="s">
        <v>454</v>
      </c>
      <c r="D62" s="36">
        <v>0</v>
      </c>
      <c r="E62" s="36">
        <v>0</v>
      </c>
    </row>
    <row r="63" spans="2:5" x14ac:dyDescent="0.2">
      <c r="B63" s="35">
        <v>5533</v>
      </c>
      <c r="C63" s="31" t="s">
        <v>455</v>
      </c>
      <c r="D63" s="36">
        <v>0</v>
      </c>
      <c r="E63" s="36">
        <v>0</v>
      </c>
    </row>
    <row r="64" spans="2:5" x14ac:dyDescent="0.2">
      <c r="B64" s="35">
        <v>5534</v>
      </c>
      <c r="C64" s="31" t="s">
        <v>456</v>
      </c>
      <c r="D64" s="36">
        <v>0</v>
      </c>
      <c r="E64" s="36">
        <v>0</v>
      </c>
    </row>
    <row r="65" spans="2:5" x14ac:dyDescent="0.2">
      <c r="B65" s="35">
        <v>5535</v>
      </c>
      <c r="C65" s="31" t="s">
        <v>457</v>
      </c>
      <c r="D65" s="36">
        <v>0</v>
      </c>
      <c r="E65" s="36">
        <v>0</v>
      </c>
    </row>
    <row r="66" spans="2:5" x14ac:dyDescent="0.2">
      <c r="B66" s="35">
        <v>5540</v>
      </c>
      <c r="C66" s="31" t="s">
        <v>458</v>
      </c>
      <c r="D66" s="36">
        <f>SUM(D67)</f>
        <v>0</v>
      </c>
      <c r="E66" s="36">
        <f>SUM(E67)</f>
        <v>0</v>
      </c>
    </row>
    <row r="67" spans="2:5" x14ac:dyDescent="0.2">
      <c r="B67" s="35">
        <v>5541</v>
      </c>
      <c r="C67" s="31" t="s">
        <v>458</v>
      </c>
      <c r="D67" s="36">
        <v>0</v>
      </c>
      <c r="E67" s="36">
        <v>0</v>
      </c>
    </row>
    <row r="68" spans="2:5" x14ac:dyDescent="0.2">
      <c r="B68" s="35">
        <v>5550</v>
      </c>
      <c r="C68" s="31" t="s">
        <v>459</v>
      </c>
      <c r="D68" s="36">
        <f>SUM(D69)</f>
        <v>0</v>
      </c>
      <c r="E68" s="36">
        <f>SUM(E69)</f>
        <v>0</v>
      </c>
    </row>
    <row r="69" spans="2:5" x14ac:dyDescent="0.2">
      <c r="B69" s="35">
        <v>5551</v>
      </c>
      <c r="C69" s="31" t="s">
        <v>459</v>
      </c>
      <c r="D69" s="36">
        <v>0</v>
      </c>
      <c r="E69" s="36">
        <v>0</v>
      </c>
    </row>
    <row r="70" spans="2:5" x14ac:dyDescent="0.2">
      <c r="B70" s="35">
        <v>5590</v>
      </c>
      <c r="C70" s="31" t="s">
        <v>460</v>
      </c>
      <c r="D70" s="36">
        <f>SUM(D71:D78)</f>
        <v>0</v>
      </c>
      <c r="E70" s="36">
        <f>SUM(E71:E78)</f>
        <v>0</v>
      </c>
    </row>
    <row r="71" spans="2:5" x14ac:dyDescent="0.2">
      <c r="B71" s="35">
        <v>5591</v>
      </c>
      <c r="C71" s="31" t="s">
        <v>461</v>
      </c>
      <c r="D71" s="36">
        <v>0</v>
      </c>
      <c r="E71" s="36">
        <v>0</v>
      </c>
    </row>
    <row r="72" spans="2:5" x14ac:dyDescent="0.2">
      <c r="B72" s="35">
        <v>5592</v>
      </c>
      <c r="C72" s="31" t="s">
        <v>462</v>
      </c>
      <c r="D72" s="36">
        <v>0</v>
      </c>
      <c r="E72" s="36">
        <v>0</v>
      </c>
    </row>
    <row r="73" spans="2:5" x14ac:dyDescent="0.2">
      <c r="B73" s="35">
        <v>5593</v>
      </c>
      <c r="C73" s="31" t="s">
        <v>463</v>
      </c>
      <c r="D73" s="36">
        <v>0</v>
      </c>
      <c r="E73" s="36">
        <v>0</v>
      </c>
    </row>
    <row r="74" spans="2:5" x14ac:dyDescent="0.2">
      <c r="B74" s="35">
        <v>5594</v>
      </c>
      <c r="C74" s="31" t="s">
        <v>464</v>
      </c>
      <c r="D74" s="36">
        <v>0</v>
      </c>
      <c r="E74" s="36">
        <v>0</v>
      </c>
    </row>
    <row r="75" spans="2:5" x14ac:dyDescent="0.2">
      <c r="B75" s="35">
        <v>5595</v>
      </c>
      <c r="C75" s="31" t="s">
        <v>465</v>
      </c>
      <c r="D75" s="36">
        <v>0</v>
      </c>
      <c r="E75" s="36">
        <v>0</v>
      </c>
    </row>
    <row r="76" spans="2:5" x14ac:dyDescent="0.2">
      <c r="B76" s="35">
        <v>5596</v>
      </c>
      <c r="C76" s="31" t="s">
        <v>358</v>
      </c>
      <c r="D76" s="36">
        <v>0</v>
      </c>
      <c r="E76" s="36">
        <v>0</v>
      </c>
    </row>
    <row r="77" spans="2:5" x14ac:dyDescent="0.2">
      <c r="B77" s="35">
        <v>5597</v>
      </c>
      <c r="C77" s="31" t="s">
        <v>466</v>
      </c>
      <c r="D77" s="36">
        <v>0</v>
      </c>
      <c r="E77" s="36">
        <v>0</v>
      </c>
    </row>
    <row r="78" spans="2:5" x14ac:dyDescent="0.2">
      <c r="B78" s="35">
        <v>5599</v>
      </c>
      <c r="C78" s="31" t="s">
        <v>467</v>
      </c>
      <c r="D78" s="36">
        <v>0</v>
      </c>
      <c r="E78" s="36">
        <v>0</v>
      </c>
    </row>
    <row r="79" spans="2:5" x14ac:dyDescent="0.2">
      <c r="B79" s="35">
        <v>5600</v>
      </c>
      <c r="C79" s="31" t="s">
        <v>80</v>
      </c>
      <c r="D79" s="36">
        <f>D80</f>
        <v>0</v>
      </c>
      <c r="E79" s="36">
        <f>SUM(E80:E81)</f>
        <v>0</v>
      </c>
    </row>
    <row r="80" spans="2:5" x14ac:dyDescent="0.2">
      <c r="B80" s="35">
        <v>5610</v>
      </c>
      <c r="C80" s="31" t="s">
        <v>468</v>
      </c>
      <c r="D80" s="36">
        <f>D81</f>
        <v>0</v>
      </c>
      <c r="E80" s="36">
        <v>0</v>
      </c>
    </row>
    <row r="81" spans="2:7" x14ac:dyDescent="0.2">
      <c r="B81" s="35">
        <v>5611</v>
      </c>
      <c r="C81" s="31" t="s">
        <v>469</v>
      </c>
      <c r="D81" s="36">
        <v>0</v>
      </c>
      <c r="E81" s="36">
        <v>0</v>
      </c>
    </row>
    <row r="89" spans="2:7" s="247" customFormat="1" ht="14.25" x14ac:dyDescent="0.2">
      <c r="C89" s="247" t="s">
        <v>790</v>
      </c>
      <c r="D89" s="247" t="s">
        <v>791</v>
      </c>
    </row>
    <row r="90" spans="2:7" s="247" customFormat="1" ht="15" x14ac:dyDescent="0.25">
      <c r="C90" s="248" t="s">
        <v>792</v>
      </c>
      <c r="D90" s="248"/>
      <c r="E90" s="248" t="s">
        <v>633</v>
      </c>
      <c r="F90" s="248"/>
      <c r="G90" s="248"/>
    </row>
    <row r="91" spans="2:7" s="247" customFormat="1" ht="14.25" x14ac:dyDescent="0.2">
      <c r="C91" s="247" t="s">
        <v>794</v>
      </c>
      <c r="E91" s="247" t="s">
        <v>795</v>
      </c>
    </row>
  </sheetData>
  <sheetProtection formatCells="0" formatColumns="0" formatRows="0" insertColumns="0" insertRows="0" insertHyperlinks="0" deleteColumns="0" deleteRows="0" sort="0" autoFilter="0" pivotTables="0"/>
  <mergeCells count="3">
    <mergeCell ref="B2:D2"/>
    <mergeCell ref="B3:D3"/>
    <mergeCell ref="B4:D4"/>
  </mergeCells>
  <dataValidations xWindow="757" yWindow="695" count="3">
    <dataValidation allowBlank="1" showInputMessage="1" showErrorMessage="1" prompt="Importe final del periodo que corresponde la información financiera trimestral que se presenta." sqref="D8 D20 E46" xr:uid="{00000000-0002-0000-0700-000000000000}"/>
    <dataValidation allowBlank="1" showInputMessage="1" showErrorMessage="1" prompt="Saldo al 31 de diciembre del año anterior que se presenta" sqref="E8" xr:uid="{00000000-0002-0000-0700-000001000000}"/>
    <dataValidation allowBlank="1" showInputMessage="1" showErrorMessage="1" prompt="Importe del trimestre anterior" sqref="D46" xr:uid="{00000000-0002-0000-0700-000002000000}"/>
  </dataValidations>
  <pageMargins left="0.70866141732283472" right="0.70866141732283472" top="0.74803149606299213" bottom="0.74803149606299213" header="0.31496062992125984" footer="0.31496062992125984"/>
  <pageSetup scale="63"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C15"/>
  <sheetViews>
    <sheetView zoomScaleNormal="100" zoomScaleSheetLayoutView="120" workbookViewId="0">
      <pane ySplit="1" topLeftCell="A2" activePane="bottomLeft" state="frozen"/>
      <selection activeCell="A14" sqref="A14:B14"/>
      <selection pane="bottomLeft" activeCell="A2" sqref="A2"/>
    </sheetView>
  </sheetViews>
  <sheetFormatPr baseColWidth="10" defaultColWidth="0" defaultRowHeight="11.25" x14ac:dyDescent="0.2"/>
  <cols>
    <col min="1" max="1" width="11.42578125" style="3" customWidth="1"/>
    <col min="2" max="2" width="124.28515625" style="3" customWidth="1"/>
    <col min="3" max="3" width="11.42578125" style="3" customWidth="1"/>
    <col min="4" max="16384" width="11.42578125" style="3" hidden="1"/>
  </cols>
  <sheetData>
    <row r="2" spans="1:2" ht="15" customHeight="1" x14ac:dyDescent="0.2">
      <c r="A2" s="107" t="s">
        <v>191</v>
      </c>
      <c r="B2" s="108" t="s">
        <v>51</v>
      </c>
    </row>
    <row r="3" spans="1:2" x14ac:dyDescent="0.2">
      <c r="B3" s="121"/>
    </row>
    <row r="4" spans="1:2" ht="14.1" customHeight="1" x14ac:dyDescent="0.2">
      <c r="A4" s="122" t="s">
        <v>27</v>
      </c>
      <c r="B4" s="112" t="s">
        <v>79</v>
      </c>
    </row>
    <row r="5" spans="1:2" ht="14.1" customHeight="1" x14ac:dyDescent="0.2">
      <c r="B5" s="112" t="s">
        <v>52</v>
      </c>
    </row>
    <row r="6" spans="1:2" ht="14.1" customHeight="1" x14ac:dyDescent="0.2">
      <c r="B6" s="112" t="s">
        <v>152</v>
      </c>
    </row>
    <row r="7" spans="1:2" ht="14.1" customHeight="1" x14ac:dyDescent="0.2">
      <c r="B7" s="112" t="s">
        <v>153</v>
      </c>
    </row>
    <row r="8" spans="1:2" ht="14.1" customHeight="1" x14ac:dyDescent="0.2"/>
    <row r="9" spans="1:2" x14ac:dyDescent="0.2">
      <c r="A9" s="122" t="s">
        <v>29</v>
      </c>
      <c r="B9" s="114" t="s">
        <v>602</v>
      </c>
    </row>
    <row r="10" spans="1:2" ht="15" customHeight="1" x14ac:dyDescent="0.2">
      <c r="B10" s="114" t="s">
        <v>76</v>
      </c>
    </row>
    <row r="11" spans="1:2" ht="15" customHeight="1" x14ac:dyDescent="0.2">
      <c r="B11" s="124" t="s">
        <v>196</v>
      </c>
    </row>
    <row r="12" spans="1:2" ht="15" customHeight="1" x14ac:dyDescent="0.2"/>
    <row r="13" spans="1:2" x14ac:dyDescent="0.2">
      <c r="A13" s="122" t="s">
        <v>77</v>
      </c>
      <c r="B13" s="112" t="s">
        <v>603</v>
      </c>
    </row>
    <row r="14" spans="1:2" ht="15" customHeight="1" x14ac:dyDescent="0.2">
      <c r="B14" s="112" t="s">
        <v>604</v>
      </c>
    </row>
    <row r="15" spans="1:2" ht="15" customHeight="1" x14ac:dyDescent="0.2"/>
  </sheetData>
  <pageMargins left="0.70866141732283472" right="0.70866141732283472" top="0.74803149606299213" bottom="0.74803149606299213" header="0.31496062992125984" footer="0.31496062992125984"/>
  <pageSetup scale="90" orientation="landscape" r:id="rId1"/>
  <headerFooter>
    <oddHeader>&amp;CNOTAS A LOS ESTADOS FINANCIEROS</oddHeader>
    <oddFooter>&amp;L&amp;F&amp;R&amp;A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D35"/>
  <sheetViews>
    <sheetView showGridLines="0" workbookViewId="0">
      <selection activeCell="C35" sqref="C35"/>
    </sheetView>
  </sheetViews>
  <sheetFormatPr baseColWidth="10" defaultColWidth="11.42578125" defaultRowHeight="11.25" x14ac:dyDescent="0.2"/>
  <cols>
    <col min="1" max="1" width="11.42578125" style="41"/>
    <col min="2" max="2" width="3.28515625" style="41" customWidth="1"/>
    <col min="3" max="3" width="63.140625" style="41" customWidth="1"/>
    <col min="4" max="4" width="34.42578125" style="41" customWidth="1"/>
    <col min="5" max="16384" width="11.42578125" style="41"/>
  </cols>
  <sheetData>
    <row r="1" spans="2:4" ht="81" customHeight="1" x14ac:dyDescent="0.2"/>
    <row r="2" spans="2:4" s="39" customFormat="1" ht="18" customHeight="1" x14ac:dyDescent="0.25">
      <c r="B2" s="294" t="s">
        <v>626</v>
      </c>
      <c r="C2" s="295"/>
      <c r="D2" s="296"/>
    </row>
    <row r="3" spans="2:4" s="39" customFormat="1" ht="18" customHeight="1" x14ac:dyDescent="0.25">
      <c r="B3" s="297" t="s">
        <v>44</v>
      </c>
      <c r="C3" s="298"/>
      <c r="D3" s="299"/>
    </row>
    <row r="4" spans="2:4" s="39" customFormat="1" ht="18" customHeight="1" x14ac:dyDescent="0.25">
      <c r="B4" s="297" t="s">
        <v>625</v>
      </c>
      <c r="C4" s="298"/>
      <c r="D4" s="299"/>
    </row>
    <row r="5" spans="2:4" s="42" customFormat="1" ht="18" customHeight="1" x14ac:dyDescent="0.2">
      <c r="B5" s="300" t="s">
        <v>622</v>
      </c>
      <c r="C5" s="301"/>
      <c r="D5" s="302"/>
    </row>
    <row r="6" spans="2:4" s="40" customFormat="1" x14ac:dyDescent="0.2">
      <c r="B6" s="60" t="s">
        <v>529</v>
      </c>
      <c r="C6" s="60"/>
      <c r="D6" s="61">
        <v>1840201.78</v>
      </c>
    </row>
    <row r="7" spans="2:4" x14ac:dyDescent="0.2">
      <c r="B7" s="62"/>
      <c r="C7" s="63"/>
      <c r="D7" s="64"/>
    </row>
    <row r="8" spans="2:4" x14ac:dyDescent="0.2">
      <c r="B8" s="73" t="s">
        <v>530</v>
      </c>
      <c r="C8" s="73"/>
      <c r="D8" s="65">
        <f>SUM(D9:D14)</f>
        <v>0</v>
      </c>
    </row>
    <row r="9" spans="2:4" x14ac:dyDescent="0.2">
      <c r="B9" s="82" t="s">
        <v>531</v>
      </c>
      <c r="C9" s="81" t="s">
        <v>345</v>
      </c>
      <c r="D9" s="66">
        <v>0</v>
      </c>
    </row>
    <row r="10" spans="2:4" x14ac:dyDescent="0.2">
      <c r="B10" s="67" t="s">
        <v>532</v>
      </c>
      <c r="C10" s="68" t="s">
        <v>541</v>
      </c>
      <c r="D10" s="66">
        <v>0</v>
      </c>
    </row>
    <row r="11" spans="2:4" x14ac:dyDescent="0.2">
      <c r="B11" s="67" t="s">
        <v>533</v>
      </c>
      <c r="C11" s="68" t="s">
        <v>353</v>
      </c>
      <c r="D11" s="66">
        <v>0</v>
      </c>
    </row>
    <row r="12" spans="2:4" x14ac:dyDescent="0.2">
      <c r="B12" s="67" t="s">
        <v>534</v>
      </c>
      <c r="C12" s="68" t="s">
        <v>354</v>
      </c>
      <c r="D12" s="66">
        <v>0</v>
      </c>
    </row>
    <row r="13" spans="2:4" x14ac:dyDescent="0.2">
      <c r="B13" s="67" t="s">
        <v>535</v>
      </c>
      <c r="C13" s="68" t="s">
        <v>355</v>
      </c>
      <c r="D13" s="66">
        <v>0</v>
      </c>
    </row>
    <row r="14" spans="2:4" x14ac:dyDescent="0.2">
      <c r="B14" s="69" t="s">
        <v>536</v>
      </c>
      <c r="C14" s="70" t="s">
        <v>537</v>
      </c>
      <c r="D14" s="66">
        <v>0</v>
      </c>
    </row>
    <row r="15" spans="2:4" x14ac:dyDescent="0.2">
      <c r="B15" s="80"/>
      <c r="C15" s="71"/>
      <c r="D15" s="72"/>
    </row>
    <row r="16" spans="2:4" x14ac:dyDescent="0.2">
      <c r="B16" s="73" t="s">
        <v>84</v>
      </c>
      <c r="C16" s="63"/>
      <c r="D16" s="65">
        <f>SUM(D17:D19)</f>
        <v>0</v>
      </c>
    </row>
    <row r="17" spans="2:4" x14ac:dyDescent="0.2">
      <c r="B17" s="74">
        <v>3.1</v>
      </c>
      <c r="C17" s="68" t="s">
        <v>540</v>
      </c>
      <c r="D17" s="66">
        <v>0</v>
      </c>
    </row>
    <row r="18" spans="2:4" x14ac:dyDescent="0.2">
      <c r="B18" s="75">
        <v>3.2</v>
      </c>
      <c r="C18" s="68" t="s">
        <v>538</v>
      </c>
      <c r="D18" s="66">
        <v>0</v>
      </c>
    </row>
    <row r="19" spans="2:4" x14ac:dyDescent="0.2">
      <c r="B19" s="75">
        <v>3.3</v>
      </c>
      <c r="C19" s="70" t="s">
        <v>539</v>
      </c>
      <c r="D19" s="76">
        <v>0</v>
      </c>
    </row>
    <row r="20" spans="2:4" x14ac:dyDescent="0.2">
      <c r="B20" s="62"/>
      <c r="C20" s="77"/>
      <c r="D20" s="78"/>
    </row>
    <row r="21" spans="2:4" x14ac:dyDescent="0.2">
      <c r="B21" s="79" t="s">
        <v>83</v>
      </c>
      <c r="C21" s="79"/>
      <c r="D21" s="61">
        <f>D6+D8-D16</f>
        <v>1840201.78</v>
      </c>
    </row>
    <row r="33" spans="3:4" x14ac:dyDescent="0.2">
      <c r="C33" s="249" t="s">
        <v>796</v>
      </c>
      <c r="D33" s="142"/>
    </row>
    <row r="34" spans="3:4" ht="12.75" x14ac:dyDescent="0.2">
      <c r="C34" s="246" t="s">
        <v>792</v>
      </c>
      <c r="D34" s="250" t="s">
        <v>633</v>
      </c>
    </row>
    <row r="35" spans="3:4" ht="12.75" x14ac:dyDescent="0.2">
      <c r="C35" s="245" t="s">
        <v>797</v>
      </c>
      <c r="D35" s="251" t="s">
        <v>635</v>
      </c>
    </row>
  </sheetData>
  <mergeCells count="4">
    <mergeCell ref="B2:D2"/>
    <mergeCell ref="B3:D3"/>
    <mergeCell ref="B4:D4"/>
    <mergeCell ref="B5:D5"/>
  </mergeCells>
  <pageMargins left="0.7" right="0.7" top="0.75" bottom="0.75" header="0.3" footer="0.3"/>
  <pageSetup orientation="landscape" r:id="rId1"/>
  <ignoredErrors>
    <ignoredError sqref="B9:B14"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D54"/>
  <sheetViews>
    <sheetView showGridLines="0" workbookViewId="0">
      <selection activeCell="C1" sqref="C1"/>
    </sheetView>
  </sheetViews>
  <sheetFormatPr baseColWidth="10" defaultColWidth="11.42578125" defaultRowHeight="11.25" x14ac:dyDescent="0.2"/>
  <cols>
    <col min="1" max="1" width="5.42578125" style="41" customWidth="1"/>
    <col min="2" max="2" width="3.7109375" style="41" customWidth="1"/>
    <col min="3" max="3" width="61.85546875" style="41" customWidth="1"/>
    <col min="4" max="4" width="37" style="41" customWidth="1"/>
    <col min="5" max="16384" width="11.42578125" style="41"/>
  </cols>
  <sheetData>
    <row r="1" spans="2:4" ht="79.5" customHeight="1" x14ac:dyDescent="0.2"/>
    <row r="2" spans="2:4" s="43" customFormat="1" ht="18.95" customHeight="1" x14ac:dyDescent="0.25">
      <c r="B2" s="303" t="s">
        <v>626</v>
      </c>
      <c r="C2" s="304"/>
      <c r="D2" s="305"/>
    </row>
    <row r="3" spans="2:4" s="43" customFormat="1" ht="18.95" customHeight="1" x14ac:dyDescent="0.25">
      <c r="B3" s="306" t="s">
        <v>45</v>
      </c>
      <c r="C3" s="307"/>
      <c r="D3" s="308"/>
    </row>
    <row r="4" spans="2:4" s="43" customFormat="1" ht="18.95" customHeight="1" x14ac:dyDescent="0.25">
      <c r="B4" s="306" t="s">
        <v>625</v>
      </c>
      <c r="C4" s="307"/>
      <c r="D4" s="308"/>
    </row>
    <row r="5" spans="2:4" s="44" customFormat="1" x14ac:dyDescent="0.2">
      <c r="B5" s="300" t="s">
        <v>622</v>
      </c>
      <c r="C5" s="301"/>
      <c r="D5" s="302"/>
    </row>
    <row r="6" spans="2:4" x14ac:dyDescent="0.2">
      <c r="B6" s="91" t="s">
        <v>542</v>
      </c>
      <c r="C6" s="60"/>
      <c r="D6" s="84">
        <v>1559957.56</v>
      </c>
    </row>
    <row r="7" spans="2:4" x14ac:dyDescent="0.2">
      <c r="B7" s="85"/>
      <c r="C7" s="63"/>
      <c r="D7" s="86"/>
    </row>
    <row r="8" spans="2:4" x14ac:dyDescent="0.2">
      <c r="B8" s="73" t="s">
        <v>543</v>
      </c>
      <c r="C8" s="87"/>
      <c r="D8" s="65">
        <f>SUM(D9:D29)</f>
        <v>0</v>
      </c>
    </row>
    <row r="9" spans="2:4" x14ac:dyDescent="0.2">
      <c r="B9" s="138">
        <v>2.1</v>
      </c>
      <c r="C9" s="92" t="s">
        <v>373</v>
      </c>
      <c r="D9" s="93">
        <v>0</v>
      </c>
    </row>
    <row r="10" spans="2:4" x14ac:dyDescent="0.2">
      <c r="B10" s="138">
        <v>2.2000000000000002</v>
      </c>
      <c r="C10" s="92" t="s">
        <v>370</v>
      </c>
      <c r="D10" s="93">
        <v>0</v>
      </c>
    </row>
    <row r="11" spans="2:4" x14ac:dyDescent="0.2">
      <c r="B11" s="100">
        <v>2.2999999999999998</v>
      </c>
      <c r="C11" s="83" t="s">
        <v>240</v>
      </c>
      <c r="D11" s="93">
        <v>0</v>
      </c>
    </row>
    <row r="12" spans="2:4" x14ac:dyDescent="0.2">
      <c r="B12" s="100">
        <v>2.4</v>
      </c>
      <c r="C12" s="83" t="s">
        <v>241</v>
      </c>
      <c r="D12" s="93">
        <v>0</v>
      </c>
    </row>
    <row r="13" spans="2:4" x14ac:dyDescent="0.2">
      <c r="B13" s="100">
        <v>2.5</v>
      </c>
      <c r="C13" s="83" t="s">
        <v>242</v>
      </c>
      <c r="D13" s="93">
        <v>0</v>
      </c>
    </row>
    <row r="14" spans="2:4" x14ac:dyDescent="0.2">
      <c r="B14" s="100">
        <v>2.6</v>
      </c>
      <c r="C14" s="83" t="s">
        <v>243</v>
      </c>
      <c r="D14" s="93">
        <v>0</v>
      </c>
    </row>
    <row r="15" spans="2:4" x14ac:dyDescent="0.2">
      <c r="B15" s="100">
        <v>2.7</v>
      </c>
      <c r="C15" s="83" t="s">
        <v>244</v>
      </c>
      <c r="D15" s="93">
        <v>0</v>
      </c>
    </row>
    <row r="16" spans="2:4" x14ac:dyDescent="0.2">
      <c r="B16" s="100">
        <v>2.8</v>
      </c>
      <c r="C16" s="83" t="s">
        <v>245</v>
      </c>
      <c r="D16" s="93">
        <v>0</v>
      </c>
    </row>
    <row r="17" spans="2:4" x14ac:dyDescent="0.2">
      <c r="B17" s="100">
        <v>2.9</v>
      </c>
      <c r="C17" s="83" t="s">
        <v>247</v>
      </c>
      <c r="D17" s="93">
        <v>0</v>
      </c>
    </row>
    <row r="18" spans="2:4" x14ac:dyDescent="0.2">
      <c r="B18" s="100" t="s">
        <v>544</v>
      </c>
      <c r="C18" s="83" t="s">
        <v>545</v>
      </c>
      <c r="D18" s="93">
        <v>0</v>
      </c>
    </row>
    <row r="19" spans="2:4" x14ac:dyDescent="0.2">
      <c r="B19" s="100" t="s">
        <v>574</v>
      </c>
      <c r="C19" s="83" t="s">
        <v>249</v>
      </c>
      <c r="D19" s="93">
        <v>0</v>
      </c>
    </row>
    <row r="20" spans="2:4" x14ac:dyDescent="0.2">
      <c r="B20" s="100" t="s">
        <v>575</v>
      </c>
      <c r="C20" s="83" t="s">
        <v>546</v>
      </c>
      <c r="D20" s="93">
        <v>0</v>
      </c>
    </row>
    <row r="21" spans="2:4" x14ac:dyDescent="0.2">
      <c r="B21" s="100" t="s">
        <v>576</v>
      </c>
      <c r="C21" s="83" t="s">
        <v>547</v>
      </c>
      <c r="D21" s="93">
        <v>0</v>
      </c>
    </row>
    <row r="22" spans="2:4" x14ac:dyDescent="0.2">
      <c r="B22" s="100" t="s">
        <v>577</v>
      </c>
      <c r="C22" s="83" t="s">
        <v>548</v>
      </c>
      <c r="D22" s="93">
        <v>0</v>
      </c>
    </row>
    <row r="23" spans="2:4" x14ac:dyDescent="0.2">
      <c r="B23" s="100" t="s">
        <v>549</v>
      </c>
      <c r="C23" s="83" t="s">
        <v>550</v>
      </c>
      <c r="D23" s="93">
        <v>0</v>
      </c>
    </row>
    <row r="24" spans="2:4" x14ac:dyDescent="0.2">
      <c r="B24" s="100" t="s">
        <v>551</v>
      </c>
      <c r="C24" s="83" t="s">
        <v>552</v>
      </c>
      <c r="D24" s="93">
        <v>0</v>
      </c>
    </row>
    <row r="25" spans="2:4" x14ac:dyDescent="0.2">
      <c r="B25" s="100" t="s">
        <v>553</v>
      </c>
      <c r="C25" s="83" t="s">
        <v>554</v>
      </c>
      <c r="D25" s="93">
        <v>0</v>
      </c>
    </row>
    <row r="26" spans="2:4" x14ac:dyDescent="0.2">
      <c r="B26" s="100" t="s">
        <v>555</v>
      </c>
      <c r="C26" s="83" t="s">
        <v>556</v>
      </c>
      <c r="D26" s="93">
        <v>0</v>
      </c>
    </row>
    <row r="27" spans="2:4" x14ac:dyDescent="0.2">
      <c r="B27" s="100" t="s">
        <v>557</v>
      </c>
      <c r="C27" s="83" t="s">
        <v>558</v>
      </c>
      <c r="D27" s="93">
        <v>0</v>
      </c>
    </row>
    <row r="28" spans="2:4" x14ac:dyDescent="0.2">
      <c r="B28" s="100" t="s">
        <v>559</v>
      </c>
      <c r="C28" s="83" t="s">
        <v>560</v>
      </c>
      <c r="D28" s="93">
        <v>0</v>
      </c>
    </row>
    <row r="29" spans="2:4" x14ac:dyDescent="0.2">
      <c r="B29" s="100" t="s">
        <v>561</v>
      </c>
      <c r="C29" s="92" t="s">
        <v>562</v>
      </c>
      <c r="D29" s="93">
        <v>0</v>
      </c>
    </row>
    <row r="30" spans="2:4" x14ac:dyDescent="0.2">
      <c r="B30" s="101"/>
      <c r="C30" s="94"/>
      <c r="D30" s="95"/>
    </row>
    <row r="31" spans="2:4" x14ac:dyDescent="0.2">
      <c r="B31" s="96" t="s">
        <v>563</v>
      </c>
      <c r="C31" s="97"/>
      <c r="D31" s="98">
        <f>SUM(D32:D38)</f>
        <v>0</v>
      </c>
    </row>
    <row r="32" spans="2:4" x14ac:dyDescent="0.2">
      <c r="B32" s="100" t="s">
        <v>564</v>
      </c>
      <c r="C32" s="83" t="s">
        <v>442</v>
      </c>
      <c r="D32" s="93">
        <v>0</v>
      </c>
    </row>
    <row r="33" spans="2:4" x14ac:dyDescent="0.2">
      <c r="B33" s="100" t="s">
        <v>565</v>
      </c>
      <c r="C33" s="83" t="s">
        <v>81</v>
      </c>
      <c r="D33" s="93">
        <v>0</v>
      </c>
    </row>
    <row r="34" spans="2:4" x14ac:dyDescent="0.2">
      <c r="B34" s="100" t="s">
        <v>566</v>
      </c>
      <c r="C34" s="83" t="s">
        <v>452</v>
      </c>
      <c r="D34" s="93">
        <v>0</v>
      </c>
    </row>
    <row r="35" spans="2:4" x14ac:dyDescent="0.2">
      <c r="B35" s="100" t="s">
        <v>567</v>
      </c>
      <c r="C35" s="83" t="s">
        <v>568</v>
      </c>
      <c r="D35" s="93">
        <v>0</v>
      </c>
    </row>
    <row r="36" spans="2:4" x14ac:dyDescent="0.2">
      <c r="B36" s="100" t="s">
        <v>569</v>
      </c>
      <c r="C36" s="83" t="s">
        <v>570</v>
      </c>
      <c r="D36" s="93">
        <v>0</v>
      </c>
    </row>
    <row r="37" spans="2:4" x14ac:dyDescent="0.2">
      <c r="B37" s="100" t="s">
        <v>571</v>
      </c>
      <c r="C37" s="83" t="s">
        <v>460</v>
      </c>
      <c r="D37" s="93">
        <v>0</v>
      </c>
    </row>
    <row r="38" spans="2:4" x14ac:dyDescent="0.2">
      <c r="B38" s="100" t="s">
        <v>572</v>
      </c>
      <c r="C38" s="92" t="s">
        <v>573</v>
      </c>
      <c r="D38" s="99">
        <v>0</v>
      </c>
    </row>
    <row r="39" spans="2:4" x14ac:dyDescent="0.2">
      <c r="B39" s="85"/>
      <c r="C39" s="88"/>
      <c r="D39" s="89"/>
    </row>
    <row r="40" spans="2:4" x14ac:dyDescent="0.2">
      <c r="B40" s="90" t="s">
        <v>85</v>
      </c>
      <c r="C40" s="60"/>
      <c r="D40" s="61">
        <f>D6-D8+D31</f>
        <v>1559957.56</v>
      </c>
    </row>
    <row r="52" spans="3:4" x14ac:dyDescent="0.2">
      <c r="C52" s="249" t="s">
        <v>798</v>
      </c>
      <c r="D52" s="142"/>
    </row>
    <row r="53" spans="3:4" ht="12.75" x14ac:dyDescent="0.2">
      <c r="C53" s="246" t="s">
        <v>792</v>
      </c>
      <c r="D53" s="250" t="s">
        <v>633</v>
      </c>
    </row>
    <row r="54" spans="3:4" ht="12.75" x14ac:dyDescent="0.2">
      <c r="C54" s="245" t="s">
        <v>799</v>
      </c>
      <c r="D54" s="251" t="s">
        <v>635</v>
      </c>
    </row>
  </sheetData>
  <mergeCells count="4">
    <mergeCell ref="B2:D2"/>
    <mergeCell ref="B3:D3"/>
    <mergeCell ref="B4:D4"/>
    <mergeCell ref="B5:D5"/>
  </mergeCells>
  <pageMargins left="0.7" right="0.7" top="0.75" bottom="0.75" header="0.3" footer="0.3"/>
  <pageSetup scale="83"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K59"/>
  <sheetViews>
    <sheetView showGridLines="0" tabSelected="1" topLeftCell="A16" workbookViewId="0">
      <selection activeCell="A53" sqref="A53:XFD55"/>
    </sheetView>
  </sheetViews>
  <sheetFormatPr baseColWidth="10" defaultColWidth="9.140625" defaultRowHeight="11.25" x14ac:dyDescent="0.2"/>
  <cols>
    <col min="1" max="1" width="9.140625" style="31"/>
    <col min="2" max="2" width="10" style="31" customWidth="1"/>
    <col min="3" max="3" width="68.5703125" style="31" bestFit="1" customWidth="1"/>
    <col min="4" max="4" width="10.140625" style="31" bestFit="1" customWidth="1"/>
    <col min="5" max="5" width="16.28515625" style="31" bestFit="1" customWidth="1"/>
    <col min="6" max="6" width="16.7109375" style="31" bestFit="1" customWidth="1"/>
    <col min="7" max="7" width="9.28515625" style="31" bestFit="1" customWidth="1"/>
    <col min="8" max="8" width="17.140625" style="31" bestFit="1" customWidth="1"/>
    <col min="9" max="9" width="10.85546875" style="31" bestFit="1" customWidth="1"/>
    <col min="10" max="10" width="11" style="31" bestFit="1" customWidth="1"/>
    <col min="11" max="11" width="14.140625" style="31" bestFit="1" customWidth="1"/>
    <col min="12" max="16384" width="9.140625" style="31"/>
  </cols>
  <sheetData>
    <row r="1" spans="2:11" ht="67.5" customHeight="1" x14ac:dyDescent="0.2"/>
    <row r="2" spans="2:11" ht="18.95" customHeight="1" x14ac:dyDescent="0.2">
      <c r="B2" s="258" t="s">
        <v>626</v>
      </c>
      <c r="C2" s="259"/>
      <c r="D2" s="259"/>
      <c r="E2" s="259"/>
      <c r="F2" s="259"/>
      <c r="G2" s="259"/>
      <c r="H2" s="29" t="s">
        <v>614</v>
      </c>
      <c r="I2" s="30">
        <v>2021</v>
      </c>
    </row>
    <row r="3" spans="2:11" ht="18.95" customHeight="1" x14ac:dyDescent="0.2">
      <c r="B3" s="258" t="s">
        <v>623</v>
      </c>
      <c r="C3" s="259"/>
      <c r="D3" s="259"/>
      <c r="E3" s="259"/>
      <c r="F3" s="259"/>
      <c r="G3" s="259"/>
      <c r="H3" s="16" t="s">
        <v>618</v>
      </c>
      <c r="I3" s="30" t="str">
        <f>'Notas a los Edos Financieros'!E2</f>
        <v>TRIMESTRAL</v>
      </c>
    </row>
    <row r="4" spans="2:11" ht="18.95" customHeight="1" x14ac:dyDescent="0.2">
      <c r="B4" s="260" t="s">
        <v>625</v>
      </c>
      <c r="C4" s="261"/>
      <c r="D4" s="261"/>
      <c r="E4" s="261"/>
      <c r="F4" s="261"/>
      <c r="G4" s="261"/>
      <c r="H4" s="16" t="s">
        <v>619</v>
      </c>
      <c r="I4" s="30">
        <v>1</v>
      </c>
    </row>
    <row r="5" spans="2:11" x14ac:dyDescent="0.2">
      <c r="B5" s="32" t="s">
        <v>197</v>
      </c>
      <c r="C5" s="33"/>
      <c r="D5" s="33"/>
      <c r="E5" s="33"/>
      <c r="F5" s="33"/>
      <c r="G5" s="33"/>
      <c r="H5" s="33"/>
      <c r="I5" s="33"/>
    </row>
    <row r="8" spans="2:11" x14ac:dyDescent="0.2">
      <c r="B8" s="34" t="s">
        <v>147</v>
      </c>
      <c r="C8" s="34" t="s">
        <v>494</v>
      </c>
      <c r="D8" s="34" t="s">
        <v>181</v>
      </c>
      <c r="E8" s="34" t="s">
        <v>495</v>
      </c>
      <c r="F8" s="34" t="s">
        <v>496</v>
      </c>
      <c r="G8" s="34" t="s">
        <v>180</v>
      </c>
      <c r="H8" s="34" t="s">
        <v>125</v>
      </c>
      <c r="I8" s="34" t="s">
        <v>183</v>
      </c>
      <c r="J8" s="34" t="s">
        <v>184</v>
      </c>
      <c r="K8" s="34" t="s">
        <v>185</v>
      </c>
    </row>
    <row r="9" spans="2:11" s="46" customFormat="1" x14ac:dyDescent="0.2">
      <c r="B9" s="45">
        <v>7000</v>
      </c>
      <c r="C9" s="46" t="s">
        <v>126</v>
      </c>
    </row>
    <row r="10" spans="2:11" x14ac:dyDescent="0.2">
      <c r="B10" s="31">
        <v>7110</v>
      </c>
      <c r="C10" s="31" t="s">
        <v>125</v>
      </c>
      <c r="D10" s="36">
        <v>0</v>
      </c>
      <c r="E10" s="36">
        <v>0</v>
      </c>
      <c r="F10" s="36">
        <v>0</v>
      </c>
      <c r="G10" s="36">
        <f>D10+E10+F10</f>
        <v>0</v>
      </c>
    </row>
    <row r="11" spans="2:11" x14ac:dyDescent="0.2">
      <c r="B11" s="31">
        <v>7120</v>
      </c>
      <c r="C11" s="31" t="s">
        <v>124</v>
      </c>
      <c r="D11" s="36">
        <v>0</v>
      </c>
      <c r="E11" s="36">
        <v>0</v>
      </c>
      <c r="F11" s="36">
        <v>0</v>
      </c>
      <c r="G11" s="36">
        <f t="shared" ref="G11:G48" si="0">D11+E11+F11</f>
        <v>0</v>
      </c>
    </row>
    <row r="12" spans="2:11" x14ac:dyDescent="0.2">
      <c r="B12" s="31">
        <v>7130</v>
      </c>
      <c r="C12" s="31" t="s">
        <v>123</v>
      </c>
      <c r="D12" s="36">
        <v>0</v>
      </c>
      <c r="E12" s="36">
        <v>0</v>
      </c>
      <c r="F12" s="36">
        <v>0</v>
      </c>
      <c r="G12" s="36">
        <f t="shared" si="0"/>
        <v>0</v>
      </c>
    </row>
    <row r="13" spans="2:11" x14ac:dyDescent="0.2">
      <c r="B13" s="31">
        <v>7140</v>
      </c>
      <c r="C13" s="31" t="s">
        <v>122</v>
      </c>
      <c r="D13" s="36">
        <v>0</v>
      </c>
      <c r="E13" s="36">
        <v>0</v>
      </c>
      <c r="F13" s="36">
        <v>0</v>
      </c>
      <c r="G13" s="36">
        <f t="shared" si="0"/>
        <v>0</v>
      </c>
    </row>
    <row r="14" spans="2:11" x14ac:dyDescent="0.2">
      <c r="B14" s="31">
        <v>7150</v>
      </c>
      <c r="C14" s="31" t="s">
        <v>121</v>
      </c>
      <c r="D14" s="36">
        <v>0</v>
      </c>
      <c r="E14" s="36">
        <v>0</v>
      </c>
      <c r="F14" s="36">
        <v>0</v>
      </c>
      <c r="G14" s="36">
        <f t="shared" si="0"/>
        <v>0</v>
      </c>
    </row>
    <row r="15" spans="2:11" x14ac:dyDescent="0.2">
      <c r="B15" s="31">
        <v>7160</v>
      </c>
      <c r="C15" s="31" t="s">
        <v>120</v>
      </c>
      <c r="D15" s="36">
        <v>0</v>
      </c>
      <c r="E15" s="36">
        <v>0</v>
      </c>
      <c r="F15" s="36">
        <v>0</v>
      </c>
      <c r="G15" s="36">
        <f t="shared" si="0"/>
        <v>0</v>
      </c>
    </row>
    <row r="16" spans="2:11" x14ac:dyDescent="0.2">
      <c r="B16" s="31">
        <v>7210</v>
      </c>
      <c r="C16" s="31" t="s">
        <v>119</v>
      </c>
      <c r="D16" s="36">
        <v>0</v>
      </c>
      <c r="E16" s="36">
        <v>0</v>
      </c>
      <c r="F16" s="36">
        <v>0</v>
      </c>
      <c r="G16" s="36">
        <f t="shared" si="0"/>
        <v>0</v>
      </c>
    </row>
    <row r="17" spans="2:7" x14ac:dyDescent="0.2">
      <c r="B17" s="31">
        <v>7220</v>
      </c>
      <c r="C17" s="31" t="s">
        <v>118</v>
      </c>
      <c r="D17" s="36">
        <v>0</v>
      </c>
      <c r="E17" s="36">
        <v>0</v>
      </c>
      <c r="F17" s="36">
        <v>0</v>
      </c>
      <c r="G17" s="36">
        <f t="shared" si="0"/>
        <v>0</v>
      </c>
    </row>
    <row r="18" spans="2:7" x14ac:dyDescent="0.2">
      <c r="B18" s="31">
        <v>7230</v>
      </c>
      <c r="C18" s="31" t="s">
        <v>117</v>
      </c>
      <c r="D18" s="36">
        <v>0</v>
      </c>
      <c r="E18" s="36">
        <v>0</v>
      </c>
      <c r="F18" s="36">
        <v>0</v>
      </c>
      <c r="G18" s="36">
        <f t="shared" si="0"/>
        <v>0</v>
      </c>
    </row>
    <row r="19" spans="2:7" x14ac:dyDescent="0.2">
      <c r="B19" s="31">
        <v>7240</v>
      </c>
      <c r="C19" s="31" t="s">
        <v>116</v>
      </c>
      <c r="D19" s="36">
        <v>0</v>
      </c>
      <c r="E19" s="36">
        <v>0</v>
      </c>
      <c r="F19" s="36">
        <v>0</v>
      </c>
      <c r="G19" s="36">
        <f t="shared" si="0"/>
        <v>0</v>
      </c>
    </row>
    <row r="20" spans="2:7" x14ac:dyDescent="0.2">
      <c r="B20" s="31">
        <v>7250</v>
      </c>
      <c r="C20" s="31" t="s">
        <v>115</v>
      </c>
      <c r="D20" s="36">
        <v>0</v>
      </c>
      <c r="E20" s="36">
        <v>0</v>
      </c>
      <c r="F20" s="36">
        <v>0</v>
      </c>
      <c r="G20" s="36">
        <f t="shared" si="0"/>
        <v>0</v>
      </c>
    </row>
    <row r="21" spans="2:7" x14ac:dyDescent="0.2">
      <c r="B21" s="31">
        <v>7260</v>
      </c>
      <c r="C21" s="31" t="s">
        <v>114</v>
      </c>
      <c r="D21" s="36">
        <v>0</v>
      </c>
      <c r="E21" s="36">
        <v>0</v>
      </c>
      <c r="F21" s="36">
        <v>0</v>
      </c>
      <c r="G21" s="36">
        <f t="shared" si="0"/>
        <v>0</v>
      </c>
    </row>
    <row r="22" spans="2:7" x14ac:dyDescent="0.2">
      <c r="B22" s="31">
        <v>7310</v>
      </c>
      <c r="C22" s="31" t="s">
        <v>113</v>
      </c>
      <c r="D22" s="36">
        <v>0</v>
      </c>
      <c r="E22" s="36">
        <v>0</v>
      </c>
      <c r="F22" s="36">
        <v>0</v>
      </c>
      <c r="G22" s="36">
        <f t="shared" si="0"/>
        <v>0</v>
      </c>
    </row>
    <row r="23" spans="2:7" x14ac:dyDescent="0.2">
      <c r="B23" s="31">
        <v>7320</v>
      </c>
      <c r="C23" s="31" t="s">
        <v>112</v>
      </c>
      <c r="D23" s="36">
        <v>0</v>
      </c>
      <c r="E23" s="36">
        <v>0</v>
      </c>
      <c r="F23" s="36">
        <v>0</v>
      </c>
      <c r="G23" s="36">
        <f t="shared" si="0"/>
        <v>0</v>
      </c>
    </row>
    <row r="24" spans="2:7" x14ac:dyDescent="0.2">
      <c r="B24" s="31">
        <v>7330</v>
      </c>
      <c r="C24" s="31" t="s">
        <v>111</v>
      </c>
      <c r="D24" s="36">
        <v>0</v>
      </c>
      <c r="E24" s="36">
        <v>0</v>
      </c>
      <c r="F24" s="36">
        <v>0</v>
      </c>
      <c r="G24" s="36">
        <f t="shared" si="0"/>
        <v>0</v>
      </c>
    </row>
    <row r="25" spans="2:7" x14ac:dyDescent="0.2">
      <c r="B25" s="31">
        <v>7340</v>
      </c>
      <c r="C25" s="31" t="s">
        <v>110</v>
      </c>
      <c r="D25" s="36">
        <v>0</v>
      </c>
      <c r="E25" s="36">
        <v>0</v>
      </c>
      <c r="F25" s="36">
        <v>0</v>
      </c>
      <c r="G25" s="36">
        <f t="shared" si="0"/>
        <v>0</v>
      </c>
    </row>
    <row r="26" spans="2:7" x14ac:dyDescent="0.2">
      <c r="B26" s="31">
        <v>7350</v>
      </c>
      <c r="C26" s="31" t="s">
        <v>109</v>
      </c>
      <c r="D26" s="36">
        <v>0</v>
      </c>
      <c r="E26" s="36">
        <v>0</v>
      </c>
      <c r="F26" s="36">
        <v>0</v>
      </c>
      <c r="G26" s="36">
        <f t="shared" si="0"/>
        <v>0</v>
      </c>
    </row>
    <row r="27" spans="2:7" x14ac:dyDescent="0.2">
      <c r="B27" s="31">
        <v>7360</v>
      </c>
      <c r="C27" s="31" t="s">
        <v>108</v>
      </c>
      <c r="D27" s="36">
        <v>0</v>
      </c>
      <c r="E27" s="36">
        <v>0</v>
      </c>
      <c r="F27" s="36">
        <v>0</v>
      </c>
      <c r="G27" s="36">
        <f t="shared" si="0"/>
        <v>0</v>
      </c>
    </row>
    <row r="28" spans="2:7" x14ac:dyDescent="0.2">
      <c r="B28" s="31">
        <v>7410</v>
      </c>
      <c r="C28" s="31" t="s">
        <v>107</v>
      </c>
      <c r="D28" s="36">
        <v>0</v>
      </c>
      <c r="E28" s="36">
        <v>0</v>
      </c>
      <c r="F28" s="36">
        <v>0</v>
      </c>
      <c r="G28" s="36">
        <f t="shared" si="0"/>
        <v>0</v>
      </c>
    </row>
    <row r="29" spans="2:7" x14ac:dyDescent="0.2">
      <c r="B29" s="31">
        <v>7420</v>
      </c>
      <c r="C29" s="31" t="s">
        <v>106</v>
      </c>
      <c r="D29" s="36">
        <v>0</v>
      </c>
      <c r="E29" s="36">
        <v>0</v>
      </c>
      <c r="F29" s="36">
        <v>0</v>
      </c>
      <c r="G29" s="36">
        <f t="shared" si="0"/>
        <v>0</v>
      </c>
    </row>
    <row r="30" spans="2:7" x14ac:dyDescent="0.2">
      <c r="B30" s="31">
        <v>7510</v>
      </c>
      <c r="C30" s="31" t="s">
        <v>105</v>
      </c>
      <c r="D30" s="36">
        <v>0</v>
      </c>
      <c r="E30" s="36">
        <v>0</v>
      </c>
      <c r="F30" s="36">
        <v>0</v>
      </c>
      <c r="G30" s="36">
        <f t="shared" si="0"/>
        <v>0</v>
      </c>
    </row>
    <row r="31" spans="2:7" x14ac:dyDescent="0.2">
      <c r="B31" s="31">
        <v>7520</v>
      </c>
      <c r="C31" s="31" t="s">
        <v>104</v>
      </c>
      <c r="D31" s="36">
        <v>0</v>
      </c>
      <c r="E31" s="36">
        <v>0</v>
      </c>
      <c r="F31" s="36">
        <v>0</v>
      </c>
      <c r="G31" s="36">
        <f t="shared" si="0"/>
        <v>0</v>
      </c>
    </row>
    <row r="32" spans="2:7" x14ac:dyDescent="0.2">
      <c r="B32" s="31">
        <v>7610</v>
      </c>
      <c r="C32" s="31" t="s">
        <v>103</v>
      </c>
      <c r="D32" s="36">
        <v>0</v>
      </c>
      <c r="E32" s="36">
        <v>0</v>
      </c>
      <c r="F32" s="36">
        <v>0</v>
      </c>
      <c r="G32" s="36">
        <f t="shared" si="0"/>
        <v>0</v>
      </c>
    </row>
    <row r="33" spans="2:7" x14ac:dyDescent="0.2">
      <c r="B33" s="31">
        <v>7620</v>
      </c>
      <c r="C33" s="31" t="s">
        <v>102</v>
      </c>
      <c r="D33" s="36">
        <v>0</v>
      </c>
      <c r="E33" s="36">
        <v>0</v>
      </c>
      <c r="F33" s="36">
        <v>0</v>
      </c>
      <c r="G33" s="36">
        <f t="shared" si="0"/>
        <v>0</v>
      </c>
    </row>
    <row r="34" spans="2:7" x14ac:dyDescent="0.2">
      <c r="B34" s="31">
        <v>7630</v>
      </c>
      <c r="C34" s="31" t="s">
        <v>101</v>
      </c>
      <c r="D34" s="36">
        <v>0</v>
      </c>
      <c r="E34" s="36">
        <v>0</v>
      </c>
      <c r="F34" s="36">
        <v>0</v>
      </c>
      <c r="G34" s="36">
        <f t="shared" si="0"/>
        <v>0</v>
      </c>
    </row>
    <row r="35" spans="2:7" x14ac:dyDescent="0.2">
      <c r="B35" s="31">
        <v>7640</v>
      </c>
      <c r="C35" s="31" t="s">
        <v>100</v>
      </c>
      <c r="D35" s="36">
        <v>0</v>
      </c>
      <c r="E35" s="36">
        <v>0</v>
      </c>
      <c r="F35" s="36">
        <v>0</v>
      </c>
      <c r="G35" s="36">
        <f t="shared" si="0"/>
        <v>0</v>
      </c>
    </row>
    <row r="36" spans="2:7" s="46" customFormat="1" x14ac:dyDescent="0.2">
      <c r="B36" s="45">
        <v>8000</v>
      </c>
      <c r="C36" s="46" t="s">
        <v>98</v>
      </c>
    </row>
    <row r="37" spans="2:7" x14ac:dyDescent="0.2">
      <c r="B37" s="31">
        <v>8110</v>
      </c>
      <c r="C37" s="31" t="s">
        <v>97</v>
      </c>
      <c r="D37" s="36">
        <v>0</v>
      </c>
      <c r="E37" s="36">
        <v>0</v>
      </c>
      <c r="F37" s="36">
        <v>0</v>
      </c>
      <c r="G37" s="36">
        <f t="shared" si="0"/>
        <v>0</v>
      </c>
    </row>
    <row r="38" spans="2:7" x14ac:dyDescent="0.2">
      <c r="B38" s="31">
        <v>8120</v>
      </c>
      <c r="C38" s="31" t="s">
        <v>96</v>
      </c>
      <c r="D38" s="36">
        <v>0</v>
      </c>
      <c r="E38" s="36">
        <v>0</v>
      </c>
      <c r="F38" s="36">
        <v>0</v>
      </c>
      <c r="G38" s="36">
        <f t="shared" si="0"/>
        <v>0</v>
      </c>
    </row>
    <row r="39" spans="2:7" x14ac:dyDescent="0.2">
      <c r="B39" s="31">
        <v>8130</v>
      </c>
      <c r="C39" s="31" t="s">
        <v>95</v>
      </c>
      <c r="D39" s="36">
        <v>0</v>
      </c>
      <c r="E39" s="36">
        <v>0</v>
      </c>
      <c r="F39" s="36">
        <v>0</v>
      </c>
      <c r="G39" s="36">
        <f t="shared" si="0"/>
        <v>0</v>
      </c>
    </row>
    <row r="40" spans="2:7" x14ac:dyDescent="0.2">
      <c r="B40" s="31">
        <v>8140</v>
      </c>
      <c r="C40" s="31" t="s">
        <v>94</v>
      </c>
      <c r="D40" s="36">
        <v>0</v>
      </c>
      <c r="E40" s="36">
        <v>0</v>
      </c>
      <c r="F40" s="36">
        <v>0</v>
      </c>
      <c r="G40" s="36">
        <f t="shared" si="0"/>
        <v>0</v>
      </c>
    </row>
    <row r="41" spans="2:7" x14ac:dyDescent="0.2">
      <c r="B41" s="31">
        <v>8150</v>
      </c>
      <c r="C41" s="31" t="s">
        <v>93</v>
      </c>
      <c r="D41" s="36">
        <v>0</v>
      </c>
      <c r="E41" s="36">
        <v>0</v>
      </c>
      <c r="F41" s="36">
        <v>0</v>
      </c>
      <c r="G41" s="36">
        <f t="shared" si="0"/>
        <v>0</v>
      </c>
    </row>
    <row r="42" spans="2:7" x14ac:dyDescent="0.2">
      <c r="B42" s="31">
        <v>8210</v>
      </c>
      <c r="C42" s="31" t="s">
        <v>92</v>
      </c>
      <c r="D42" s="36">
        <v>0</v>
      </c>
      <c r="E42" s="36">
        <v>0</v>
      </c>
      <c r="F42" s="36">
        <v>0</v>
      </c>
      <c r="G42" s="36">
        <f t="shared" si="0"/>
        <v>0</v>
      </c>
    </row>
    <row r="43" spans="2:7" x14ac:dyDescent="0.2">
      <c r="B43" s="31">
        <v>8220</v>
      </c>
      <c r="C43" s="31" t="s">
        <v>91</v>
      </c>
      <c r="D43" s="36">
        <v>0</v>
      </c>
      <c r="E43" s="36">
        <v>0</v>
      </c>
      <c r="F43" s="36">
        <v>0</v>
      </c>
      <c r="G43" s="36">
        <f t="shared" si="0"/>
        <v>0</v>
      </c>
    </row>
    <row r="44" spans="2:7" x14ac:dyDescent="0.2">
      <c r="B44" s="31">
        <v>8230</v>
      </c>
      <c r="C44" s="31" t="s">
        <v>90</v>
      </c>
      <c r="D44" s="36">
        <v>0</v>
      </c>
      <c r="E44" s="36">
        <v>0</v>
      </c>
      <c r="F44" s="36">
        <v>0</v>
      </c>
      <c r="G44" s="36">
        <f t="shared" si="0"/>
        <v>0</v>
      </c>
    </row>
    <row r="45" spans="2:7" x14ac:dyDescent="0.2">
      <c r="B45" s="31">
        <v>8240</v>
      </c>
      <c r="C45" s="31" t="s">
        <v>89</v>
      </c>
      <c r="D45" s="36">
        <v>0</v>
      </c>
      <c r="E45" s="36">
        <v>0</v>
      </c>
      <c r="F45" s="36">
        <v>0</v>
      </c>
      <c r="G45" s="36">
        <f t="shared" si="0"/>
        <v>0</v>
      </c>
    </row>
    <row r="46" spans="2:7" x14ac:dyDescent="0.2">
      <c r="B46" s="31">
        <v>8250</v>
      </c>
      <c r="C46" s="31" t="s">
        <v>88</v>
      </c>
      <c r="D46" s="36">
        <v>0</v>
      </c>
      <c r="E46" s="36">
        <v>0</v>
      </c>
      <c r="F46" s="36">
        <v>0</v>
      </c>
      <c r="G46" s="36">
        <f t="shared" si="0"/>
        <v>0</v>
      </c>
    </row>
    <row r="47" spans="2:7" x14ac:dyDescent="0.2">
      <c r="B47" s="31">
        <v>8260</v>
      </c>
      <c r="C47" s="31" t="s">
        <v>87</v>
      </c>
      <c r="D47" s="36">
        <v>0</v>
      </c>
      <c r="E47" s="36">
        <v>0</v>
      </c>
      <c r="F47" s="36">
        <v>0</v>
      </c>
      <c r="G47" s="36">
        <f t="shared" si="0"/>
        <v>0</v>
      </c>
    </row>
    <row r="48" spans="2:7" x14ac:dyDescent="0.2">
      <c r="B48" s="31">
        <v>8270</v>
      </c>
      <c r="C48" s="31" t="s">
        <v>86</v>
      </c>
      <c r="D48" s="36">
        <v>0</v>
      </c>
      <c r="E48" s="36">
        <v>0</v>
      </c>
      <c r="F48" s="36">
        <v>0</v>
      </c>
      <c r="G48" s="36">
        <f t="shared" si="0"/>
        <v>0</v>
      </c>
    </row>
    <row r="57" spans="3:6" ht="15" x14ac:dyDescent="0.25">
      <c r="C57" s="252" t="s">
        <v>800</v>
      </c>
      <c r="D57" s="309" t="s">
        <v>801</v>
      </c>
      <c r="E57" s="310"/>
      <c r="F57" s="310"/>
    </row>
    <row r="58" spans="3:6" ht="15" customHeight="1" x14ac:dyDescent="0.25">
      <c r="C58" s="253" t="s">
        <v>632</v>
      </c>
      <c r="D58" s="311" t="s">
        <v>633</v>
      </c>
      <c r="E58" s="312"/>
      <c r="F58" s="312"/>
    </row>
    <row r="59" spans="3:6" ht="15" customHeight="1" x14ac:dyDescent="0.25">
      <c r="C59" s="254" t="s">
        <v>634</v>
      </c>
      <c r="D59" s="309" t="s">
        <v>635</v>
      </c>
      <c r="E59" s="310"/>
      <c r="F59" s="310"/>
    </row>
  </sheetData>
  <sheetProtection formatCells="0" formatColumns="0" formatRows="0" insertColumns="0" insertRows="0" insertHyperlinks="0" deleteColumns="0" deleteRows="0" sort="0" autoFilter="0" pivotTables="0"/>
  <mergeCells count="6">
    <mergeCell ref="D59:F59"/>
    <mergeCell ref="B2:G2"/>
    <mergeCell ref="B3:G3"/>
    <mergeCell ref="B4:G4"/>
    <mergeCell ref="D57:F57"/>
    <mergeCell ref="D58:F58"/>
  </mergeCells>
  <pageMargins left="0.7" right="0.7" top="0.75" bottom="0.75" header="0.3" footer="0.3"/>
  <pageSetup scale="63" fitToHeight="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29"/>
  <sheetViews>
    <sheetView showGridLines="0" zoomScaleNormal="100" zoomScaleSheetLayoutView="100" workbookViewId="0"/>
  </sheetViews>
  <sheetFormatPr baseColWidth="10" defaultColWidth="0" defaultRowHeight="11.25" x14ac:dyDescent="0.2"/>
  <cols>
    <col min="1" max="1" width="30.28515625" style="3" customWidth="1"/>
    <col min="2" max="2" width="42.140625" style="3" customWidth="1"/>
    <col min="3" max="3" width="18.7109375" style="3" bestFit="1" customWidth="1"/>
    <col min="4" max="4" width="17" style="3" bestFit="1" customWidth="1"/>
    <col min="5" max="5" width="13.140625" style="3" customWidth="1"/>
    <col min="6" max="6" width="11.42578125" style="3" customWidth="1"/>
    <col min="7" max="8" width="11.7109375" style="3" hidden="1" customWidth="1"/>
    <col min="9" max="16384" width="11.42578125" style="3" hidden="1"/>
  </cols>
  <sheetData>
    <row r="1" spans="1:8" ht="15" customHeight="1" x14ac:dyDescent="0.2">
      <c r="B1" s="125" t="s">
        <v>51</v>
      </c>
      <c r="C1" s="126"/>
      <c r="D1" s="126"/>
      <c r="E1" s="127"/>
    </row>
    <row r="2" spans="1:8" ht="15" customHeight="1" x14ac:dyDescent="0.2">
      <c r="A2" s="2" t="s">
        <v>31</v>
      </c>
    </row>
    <row r="3" spans="1:8" x14ac:dyDescent="0.2">
      <c r="A3" s="1"/>
    </row>
    <row r="4" spans="1:8" s="129" customFormat="1" x14ac:dyDescent="0.2">
      <c r="A4" s="128" t="s">
        <v>34</v>
      </c>
    </row>
    <row r="5" spans="1:8" s="129" customFormat="1" ht="39.950000000000003" customHeight="1" x14ac:dyDescent="0.2">
      <c r="A5" s="313" t="s">
        <v>35</v>
      </c>
      <c r="B5" s="313"/>
      <c r="C5" s="313"/>
      <c r="D5" s="313"/>
      <c r="E5" s="313"/>
      <c r="H5" s="130"/>
    </row>
    <row r="6" spans="1:8" s="129" customFormat="1" x14ac:dyDescent="0.2">
      <c r="A6" s="131"/>
      <c r="B6" s="131"/>
      <c r="C6" s="131"/>
      <c r="D6" s="131"/>
      <c r="H6" s="130"/>
    </row>
    <row r="7" spans="1:8" s="129" customFormat="1" ht="12.75" x14ac:dyDescent="0.2">
      <c r="A7" s="130" t="s">
        <v>36</v>
      </c>
      <c r="B7" s="130"/>
      <c r="C7" s="130"/>
      <c r="D7" s="130"/>
    </row>
    <row r="8" spans="1:8" s="129" customFormat="1" x14ac:dyDescent="0.2">
      <c r="A8" s="130"/>
      <c r="B8" s="130"/>
      <c r="C8" s="130"/>
      <c r="D8" s="130"/>
    </row>
    <row r="9" spans="1:8" s="129" customFormat="1" x14ac:dyDescent="0.2">
      <c r="A9" s="46" t="s">
        <v>126</v>
      </c>
      <c r="B9" s="130"/>
      <c r="C9" s="130"/>
      <c r="D9" s="130"/>
    </row>
    <row r="10" spans="1:8" s="129" customFormat="1" ht="26.1" customHeight="1" x14ac:dyDescent="0.2">
      <c r="A10" s="132" t="s">
        <v>605</v>
      </c>
      <c r="B10" s="314" t="s">
        <v>37</v>
      </c>
      <c r="C10" s="314"/>
      <c r="D10" s="314"/>
      <c r="E10" s="314"/>
    </row>
    <row r="11" spans="1:8" s="129" customFormat="1" ht="12.95" customHeight="1" x14ac:dyDescent="0.2">
      <c r="A11" s="133" t="s">
        <v>606</v>
      </c>
      <c r="B11" s="134" t="s">
        <v>38</v>
      </c>
      <c r="C11" s="134"/>
      <c r="D11" s="134"/>
      <c r="E11" s="134"/>
    </row>
    <row r="12" spans="1:8" s="129" customFormat="1" ht="26.1" customHeight="1" x14ac:dyDescent="0.2">
      <c r="A12" s="133" t="s">
        <v>607</v>
      </c>
      <c r="B12" s="314" t="s">
        <v>39</v>
      </c>
      <c r="C12" s="314"/>
      <c r="D12" s="314"/>
      <c r="E12" s="314"/>
    </row>
    <row r="13" spans="1:8" s="129" customFormat="1" ht="26.1" customHeight="1" x14ac:dyDescent="0.2">
      <c r="A13" s="133" t="s">
        <v>608</v>
      </c>
      <c r="B13" s="314" t="s">
        <v>40</v>
      </c>
      <c r="C13" s="314"/>
      <c r="D13" s="314"/>
      <c r="E13" s="314"/>
    </row>
    <row r="14" spans="1:8" s="129" customFormat="1" ht="11.25" customHeight="1" x14ac:dyDescent="0.2">
      <c r="A14" s="135"/>
      <c r="B14" s="136"/>
      <c r="C14" s="136"/>
      <c r="D14" s="136"/>
      <c r="E14" s="136"/>
    </row>
    <row r="15" spans="1:8" s="129" customFormat="1" ht="39" customHeight="1" x14ac:dyDescent="0.2">
      <c r="A15" s="132" t="s">
        <v>609</v>
      </c>
      <c r="B15" s="134" t="s">
        <v>41</v>
      </c>
    </row>
    <row r="16" spans="1:8" s="129" customFormat="1" ht="12.95" customHeight="1" x14ac:dyDescent="0.2">
      <c r="A16" s="133" t="s">
        <v>610</v>
      </c>
    </row>
    <row r="17" spans="1:4" s="129" customFormat="1" ht="12.95" customHeight="1" x14ac:dyDescent="0.2">
      <c r="A17" s="134"/>
    </row>
    <row r="18" spans="1:4" s="129" customFormat="1" ht="12.95" customHeight="1" x14ac:dyDescent="0.2">
      <c r="A18" s="46" t="s">
        <v>98</v>
      </c>
    </row>
    <row r="19" spans="1:4" s="129" customFormat="1" ht="12.95" customHeight="1" x14ac:dyDescent="0.2">
      <c r="A19" s="137" t="s">
        <v>611</v>
      </c>
    </row>
    <row r="20" spans="1:4" s="129" customFormat="1" ht="12.95" customHeight="1" x14ac:dyDescent="0.2">
      <c r="A20" s="137" t="s">
        <v>612</v>
      </c>
    </row>
    <row r="21" spans="1:4" s="129" customFormat="1" x14ac:dyDescent="0.2">
      <c r="A21" s="130"/>
    </row>
    <row r="22" spans="1:4" s="129" customFormat="1" x14ac:dyDescent="0.2">
      <c r="A22" s="130" t="s">
        <v>524</v>
      </c>
      <c r="B22" s="130"/>
      <c r="C22" s="130"/>
      <c r="D22" s="130"/>
    </row>
    <row r="23" spans="1:4" s="129" customFormat="1" x14ac:dyDescent="0.2">
      <c r="A23" s="130" t="s">
        <v>525</v>
      </c>
      <c r="B23" s="130"/>
      <c r="C23" s="130"/>
      <c r="D23" s="130"/>
    </row>
    <row r="24" spans="1:4" s="129" customFormat="1" x14ac:dyDescent="0.2">
      <c r="A24" s="130" t="s">
        <v>526</v>
      </c>
      <c r="B24" s="130"/>
      <c r="C24" s="130"/>
      <c r="D24" s="130"/>
    </row>
    <row r="25" spans="1:4" s="129" customFormat="1" x14ac:dyDescent="0.2">
      <c r="A25" s="130" t="s">
        <v>527</v>
      </c>
      <c r="B25" s="130"/>
      <c r="C25" s="130"/>
      <c r="D25" s="130"/>
    </row>
    <row r="26" spans="1:4" s="129" customFormat="1" x14ac:dyDescent="0.2">
      <c r="A26" s="130" t="s">
        <v>528</v>
      </c>
      <c r="B26" s="130"/>
      <c r="C26" s="130"/>
      <c r="D26" s="130"/>
    </row>
    <row r="27" spans="1:4" s="129" customFormat="1" x14ac:dyDescent="0.2">
      <c r="A27" s="130"/>
      <c r="B27" s="130"/>
      <c r="C27" s="130"/>
      <c r="D27" s="130"/>
    </row>
    <row r="28" spans="1:4" s="129" customFormat="1" ht="12" x14ac:dyDescent="0.2">
      <c r="A28" s="135" t="s">
        <v>99</v>
      </c>
      <c r="B28" s="130"/>
      <c r="C28" s="130"/>
      <c r="D28" s="130"/>
    </row>
    <row r="29" spans="1:4" s="129" customFormat="1" x14ac:dyDescent="0.2">
      <c r="A29" s="130"/>
      <c r="B29" s="130"/>
      <c r="C29" s="130"/>
      <c r="D29" s="130"/>
    </row>
  </sheetData>
  <mergeCells count="4">
    <mergeCell ref="A5:E5"/>
    <mergeCell ref="B10:E10"/>
    <mergeCell ref="B12:E12"/>
    <mergeCell ref="B13:E13"/>
  </mergeCells>
  <pageMargins left="0.70866141732283472" right="0.70866141732283472" top="0.74803149606299213" bottom="0.74803149606299213" header="0.31496062992125984" footer="0.31496062992125984"/>
  <pageSetup scale="79" orientation="landscape" r:id="rId1"/>
  <headerFooter>
    <oddHeader>&amp;CNOTAS A LOS ESTADOS FINANCIEROS</oddHeader>
    <oddFooter>&amp;L&amp;F&amp;R&amp;A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60"/>
  <sheetViews>
    <sheetView showGridLines="0" zoomScale="106" zoomScaleNormal="106" workbookViewId="0">
      <selection activeCell="G121" sqref="G121"/>
    </sheetView>
  </sheetViews>
  <sheetFormatPr baseColWidth="10" defaultColWidth="9.140625" defaultRowHeight="11.25" x14ac:dyDescent="0.2"/>
  <cols>
    <col min="1" max="1" width="10" style="22" customWidth="1"/>
    <col min="2" max="2" width="64.5703125" style="22" bestFit="1" customWidth="1"/>
    <col min="3" max="3" width="16.42578125" style="22" bestFit="1" customWidth="1"/>
    <col min="4" max="4" width="19.140625" style="22" customWidth="1"/>
    <col min="5" max="5" width="28" style="22" customWidth="1"/>
    <col min="6" max="6" width="22.7109375" style="22" customWidth="1"/>
    <col min="7" max="8" width="16.7109375" style="22" customWidth="1"/>
    <col min="9" max="9" width="27.140625" style="22" customWidth="1"/>
    <col min="10" max="16384" width="9.140625" style="22"/>
  </cols>
  <sheetData>
    <row r="1" spans="1:8" s="31" customFormat="1" ht="48" customHeight="1" x14ac:dyDescent="0.2"/>
    <row r="2" spans="1:8" s="31" customFormat="1" ht="18.95" customHeight="1" x14ac:dyDescent="0.2">
      <c r="A2" s="258" t="s">
        <v>626</v>
      </c>
      <c r="B2" s="259"/>
      <c r="C2" s="259"/>
      <c r="D2" s="259"/>
      <c r="E2" s="259"/>
      <c r="F2" s="259"/>
      <c r="G2" s="29" t="s">
        <v>614</v>
      </c>
      <c r="H2" s="30">
        <v>2021</v>
      </c>
    </row>
    <row r="3" spans="1:8" s="31" customFormat="1" x14ac:dyDescent="0.2">
      <c r="A3" s="258" t="s">
        <v>623</v>
      </c>
      <c r="B3" s="259"/>
      <c r="C3" s="259"/>
      <c r="D3" s="259"/>
      <c r="E3" s="259"/>
      <c r="F3" s="259"/>
      <c r="G3" s="16" t="s">
        <v>618</v>
      </c>
      <c r="H3" s="30" t="str">
        <f>'[1]Notas a los Edos Financieros'!E2</f>
        <v>TRIMESTRAL</v>
      </c>
    </row>
    <row r="4" spans="1:8" s="31" customFormat="1" x14ac:dyDescent="0.2">
      <c r="A4" s="260" t="s">
        <v>627</v>
      </c>
      <c r="B4" s="261"/>
      <c r="C4" s="261"/>
      <c r="D4" s="261"/>
      <c r="E4" s="261"/>
      <c r="F4" s="261"/>
      <c r="G4" s="16" t="s">
        <v>619</v>
      </c>
      <c r="H4" s="30">
        <v>1</v>
      </c>
    </row>
    <row r="5" spans="1:8" s="31" customFormat="1" x14ac:dyDescent="0.2">
      <c r="A5" s="32" t="s">
        <v>197</v>
      </c>
      <c r="B5" s="33"/>
      <c r="C5" s="33"/>
      <c r="D5" s="33"/>
      <c r="E5" s="33"/>
      <c r="F5" s="33"/>
      <c r="G5" s="33"/>
      <c r="H5" s="33"/>
    </row>
    <row r="7" spans="1:8" x14ac:dyDescent="0.2">
      <c r="A7" s="21" t="s">
        <v>154</v>
      </c>
      <c r="B7" s="21"/>
      <c r="C7" s="21"/>
      <c r="D7" s="21"/>
      <c r="E7" s="21"/>
      <c r="F7" s="21"/>
      <c r="G7" s="21"/>
      <c r="H7" s="21"/>
    </row>
    <row r="8" spans="1:8" x14ac:dyDescent="0.2">
      <c r="A8" s="23" t="s">
        <v>147</v>
      </c>
      <c r="B8" s="23" t="s">
        <v>144</v>
      </c>
      <c r="C8" s="23" t="s">
        <v>145</v>
      </c>
      <c r="D8" s="23" t="s">
        <v>146</v>
      </c>
      <c r="E8" s="23"/>
      <c r="F8" s="23"/>
      <c r="G8" s="23"/>
      <c r="H8" s="23"/>
    </row>
    <row r="9" spans="1:8" x14ac:dyDescent="0.2">
      <c r="A9" s="24">
        <v>1114</v>
      </c>
      <c r="B9" s="22" t="s">
        <v>198</v>
      </c>
      <c r="C9" s="26">
        <v>0</v>
      </c>
    </row>
    <row r="10" spans="1:8" x14ac:dyDescent="0.2">
      <c r="A10" s="24">
        <v>1115</v>
      </c>
      <c r="B10" s="22" t="s">
        <v>199</v>
      </c>
      <c r="C10" s="26">
        <v>0</v>
      </c>
    </row>
    <row r="11" spans="1:8" x14ac:dyDescent="0.2">
      <c r="A11" s="24">
        <v>1121</v>
      </c>
      <c r="B11" s="22" t="s">
        <v>200</v>
      </c>
      <c r="C11" s="26">
        <v>0</v>
      </c>
    </row>
    <row r="12" spans="1:8" x14ac:dyDescent="0.2">
      <c r="A12" s="24">
        <v>1211</v>
      </c>
      <c r="B12" s="22" t="s">
        <v>201</v>
      </c>
      <c r="C12" s="26">
        <v>0</v>
      </c>
    </row>
    <row r="14" spans="1:8" x14ac:dyDescent="0.2">
      <c r="A14" s="21" t="s">
        <v>155</v>
      </c>
      <c r="B14" s="21"/>
      <c r="C14" s="21"/>
      <c r="D14" s="21"/>
      <c r="E14" s="21"/>
      <c r="F14" s="21"/>
      <c r="G14" s="21"/>
      <c r="H14" s="21"/>
    </row>
    <row r="15" spans="1:8" x14ac:dyDescent="0.2">
      <c r="A15" s="23" t="s">
        <v>147</v>
      </c>
      <c r="B15" s="23" t="s">
        <v>144</v>
      </c>
      <c r="C15" s="23" t="s">
        <v>145</v>
      </c>
      <c r="D15" s="23">
        <v>2020</v>
      </c>
      <c r="E15" s="23">
        <v>2019</v>
      </c>
      <c r="F15" s="23">
        <v>2018</v>
      </c>
      <c r="G15" s="23">
        <v>2017</v>
      </c>
      <c r="H15" s="23" t="s">
        <v>188</v>
      </c>
    </row>
    <row r="16" spans="1:8" ht="146.25" x14ac:dyDescent="0.2">
      <c r="A16" s="28">
        <v>1122</v>
      </c>
      <c r="B16" s="18" t="s">
        <v>202</v>
      </c>
      <c r="C16" s="140">
        <v>990533.33</v>
      </c>
      <c r="D16" s="140">
        <v>990533.33</v>
      </c>
      <c r="E16" s="140">
        <v>990533.33</v>
      </c>
      <c r="F16" s="140">
        <v>990533.33</v>
      </c>
      <c r="G16" s="140">
        <v>989753.93</v>
      </c>
      <c r="H16" s="139" t="s">
        <v>628</v>
      </c>
    </row>
    <row r="17" spans="1:8" x14ac:dyDescent="0.2">
      <c r="A17" s="24">
        <v>1124</v>
      </c>
      <c r="B17" s="22" t="s">
        <v>203</v>
      </c>
      <c r="C17" s="26">
        <v>0</v>
      </c>
      <c r="D17" s="26">
        <v>0</v>
      </c>
      <c r="E17" s="26">
        <v>0</v>
      </c>
      <c r="F17" s="26">
        <v>0</v>
      </c>
      <c r="G17" s="26">
        <v>0</v>
      </c>
    </row>
    <row r="19" spans="1:8" x14ac:dyDescent="0.2">
      <c r="A19" s="21" t="s">
        <v>156</v>
      </c>
      <c r="B19" s="21"/>
      <c r="C19" s="21"/>
      <c r="D19" s="21"/>
      <c r="E19" s="21"/>
      <c r="F19" s="21"/>
      <c r="G19" s="21"/>
      <c r="H19" s="21"/>
    </row>
    <row r="20" spans="1:8" x14ac:dyDescent="0.2">
      <c r="A20" s="23" t="s">
        <v>147</v>
      </c>
      <c r="B20" s="23" t="s">
        <v>144</v>
      </c>
      <c r="C20" s="23" t="s">
        <v>145</v>
      </c>
      <c r="D20" s="23" t="s">
        <v>204</v>
      </c>
      <c r="E20" s="23" t="s">
        <v>205</v>
      </c>
      <c r="F20" s="23" t="s">
        <v>206</v>
      </c>
      <c r="G20" s="23" t="s">
        <v>207</v>
      </c>
      <c r="H20" s="23" t="s">
        <v>208</v>
      </c>
    </row>
    <row r="21" spans="1:8" x14ac:dyDescent="0.2">
      <c r="A21" s="24">
        <v>1123</v>
      </c>
      <c r="B21" s="22" t="s">
        <v>209</v>
      </c>
      <c r="C21" s="26">
        <v>63898.26</v>
      </c>
      <c r="D21" s="26">
        <v>63898.26</v>
      </c>
      <c r="E21" s="26">
        <v>0</v>
      </c>
      <c r="F21" s="26">
        <v>0</v>
      </c>
      <c r="G21" s="26">
        <v>0</v>
      </c>
    </row>
    <row r="22" spans="1:8" x14ac:dyDescent="0.2">
      <c r="A22" s="24">
        <v>1125</v>
      </c>
      <c r="B22" s="22" t="s">
        <v>210</v>
      </c>
      <c r="C22" s="26">
        <v>7101.08</v>
      </c>
      <c r="D22" s="26">
        <v>7101.08</v>
      </c>
      <c r="E22" s="26">
        <v>0</v>
      </c>
      <c r="F22" s="26">
        <v>0</v>
      </c>
      <c r="G22" s="26">
        <v>0</v>
      </c>
    </row>
    <row r="23" spans="1:8" x14ac:dyDescent="0.2">
      <c r="A23" s="24">
        <v>1126</v>
      </c>
      <c r="B23" s="22" t="s">
        <v>587</v>
      </c>
      <c r="C23" s="26">
        <v>0</v>
      </c>
      <c r="D23" s="26">
        <v>0</v>
      </c>
      <c r="E23" s="26">
        <v>0</v>
      </c>
      <c r="F23" s="26">
        <v>0</v>
      </c>
      <c r="G23" s="26">
        <v>0</v>
      </c>
    </row>
    <row r="24" spans="1:8" x14ac:dyDescent="0.2">
      <c r="A24" s="24">
        <v>1129</v>
      </c>
      <c r="B24" s="22" t="s">
        <v>588</v>
      </c>
      <c r="C24" s="26">
        <v>231543.26</v>
      </c>
      <c r="D24" s="26">
        <v>231543.26</v>
      </c>
      <c r="E24" s="26">
        <v>0</v>
      </c>
      <c r="F24" s="26">
        <v>0</v>
      </c>
      <c r="G24" s="26">
        <v>0</v>
      </c>
    </row>
    <row r="25" spans="1:8" x14ac:dyDescent="0.2">
      <c r="A25" s="24">
        <v>1131</v>
      </c>
      <c r="B25" s="22" t="s">
        <v>211</v>
      </c>
      <c r="C25" s="26">
        <v>-15952.13</v>
      </c>
      <c r="D25" s="26">
        <v>-15952.13</v>
      </c>
      <c r="E25" s="26">
        <v>0</v>
      </c>
      <c r="F25" s="26">
        <v>0</v>
      </c>
      <c r="G25" s="26">
        <v>0</v>
      </c>
    </row>
    <row r="26" spans="1:8" x14ac:dyDescent="0.2">
      <c r="A26" s="24">
        <v>1132</v>
      </c>
      <c r="B26" s="22" t="s">
        <v>212</v>
      </c>
      <c r="C26" s="26">
        <v>0</v>
      </c>
      <c r="D26" s="26">
        <v>0</v>
      </c>
      <c r="E26" s="26">
        <v>0</v>
      </c>
      <c r="F26" s="26">
        <v>0</v>
      </c>
      <c r="G26" s="26">
        <v>0</v>
      </c>
    </row>
    <row r="27" spans="1:8" x14ac:dyDescent="0.2">
      <c r="A27" s="24">
        <v>1133</v>
      </c>
      <c r="B27" s="22" t="s">
        <v>213</v>
      </c>
      <c r="C27" s="26">
        <v>0</v>
      </c>
      <c r="D27" s="26">
        <v>0</v>
      </c>
      <c r="E27" s="26">
        <v>0</v>
      </c>
      <c r="F27" s="26">
        <v>0</v>
      </c>
      <c r="G27" s="26">
        <v>0</v>
      </c>
    </row>
    <row r="28" spans="1:8" x14ac:dyDescent="0.2">
      <c r="A28" s="24">
        <v>1134</v>
      </c>
      <c r="B28" s="22" t="s">
        <v>214</v>
      </c>
      <c r="C28" s="26">
        <v>0</v>
      </c>
      <c r="D28" s="26">
        <v>0</v>
      </c>
      <c r="E28" s="26">
        <v>0</v>
      </c>
      <c r="F28" s="26">
        <v>0</v>
      </c>
      <c r="G28" s="26">
        <v>0</v>
      </c>
    </row>
    <row r="29" spans="1:8" x14ac:dyDescent="0.2">
      <c r="A29" s="24">
        <v>1139</v>
      </c>
      <c r="B29" s="22" t="s">
        <v>215</v>
      </c>
      <c r="C29" s="26">
        <v>0</v>
      </c>
      <c r="D29" s="26">
        <v>0</v>
      </c>
      <c r="E29" s="26">
        <v>0</v>
      </c>
      <c r="F29" s="26">
        <v>0</v>
      </c>
      <c r="G29" s="26">
        <v>0</v>
      </c>
    </row>
    <row r="31" spans="1:8" x14ac:dyDescent="0.2">
      <c r="A31" s="21" t="s">
        <v>589</v>
      </c>
      <c r="B31" s="21"/>
      <c r="C31" s="21"/>
      <c r="D31" s="21"/>
      <c r="E31" s="21"/>
      <c r="F31" s="21"/>
      <c r="G31" s="21"/>
      <c r="H31" s="21"/>
    </row>
    <row r="32" spans="1:8" x14ac:dyDescent="0.2">
      <c r="A32" s="23" t="s">
        <v>147</v>
      </c>
      <c r="B32" s="23" t="s">
        <v>144</v>
      </c>
      <c r="C32" s="23" t="s">
        <v>145</v>
      </c>
      <c r="D32" s="23" t="s">
        <v>159</v>
      </c>
      <c r="E32" s="23" t="s">
        <v>158</v>
      </c>
      <c r="F32" s="23" t="s">
        <v>216</v>
      </c>
      <c r="G32" s="23" t="s">
        <v>161</v>
      </c>
      <c r="H32" s="23"/>
    </row>
    <row r="33" spans="1:8" x14ac:dyDescent="0.2">
      <c r="A33" s="24">
        <v>1140</v>
      </c>
      <c r="B33" s="22" t="s">
        <v>217</v>
      </c>
      <c r="C33" s="26">
        <f>SUM(C34:C38)</f>
        <v>0</v>
      </c>
    </row>
    <row r="34" spans="1:8" x14ac:dyDescent="0.2">
      <c r="A34" s="24">
        <v>1141</v>
      </c>
      <c r="B34" s="22" t="s">
        <v>218</v>
      </c>
      <c r="C34" s="26">
        <v>0</v>
      </c>
    </row>
    <row r="35" spans="1:8" x14ac:dyDescent="0.2">
      <c r="A35" s="24">
        <v>1142</v>
      </c>
      <c r="B35" s="22" t="s">
        <v>219</v>
      </c>
      <c r="C35" s="26">
        <v>0</v>
      </c>
    </row>
    <row r="36" spans="1:8" x14ac:dyDescent="0.2">
      <c r="A36" s="24">
        <v>1143</v>
      </c>
      <c r="B36" s="22" t="s">
        <v>220</v>
      </c>
      <c r="C36" s="26">
        <v>0</v>
      </c>
    </row>
    <row r="37" spans="1:8" x14ac:dyDescent="0.2">
      <c r="A37" s="24">
        <v>1144</v>
      </c>
      <c r="B37" s="22" t="s">
        <v>221</v>
      </c>
      <c r="C37" s="26">
        <v>0</v>
      </c>
    </row>
    <row r="38" spans="1:8" x14ac:dyDescent="0.2">
      <c r="A38" s="24">
        <v>1145</v>
      </c>
      <c r="B38" s="22" t="s">
        <v>222</v>
      </c>
      <c r="C38" s="26">
        <v>0</v>
      </c>
    </row>
    <row r="40" spans="1:8" x14ac:dyDescent="0.2">
      <c r="A40" s="21" t="s">
        <v>223</v>
      </c>
      <c r="B40" s="21"/>
      <c r="C40" s="21"/>
      <c r="D40" s="21"/>
      <c r="E40" s="21"/>
      <c r="F40" s="21"/>
      <c r="G40" s="21"/>
      <c r="H40" s="21"/>
    </row>
    <row r="41" spans="1:8" x14ac:dyDescent="0.2">
      <c r="A41" s="23" t="s">
        <v>147</v>
      </c>
      <c r="B41" s="23" t="s">
        <v>144</v>
      </c>
      <c r="C41" s="23" t="s">
        <v>145</v>
      </c>
      <c r="D41" s="23" t="s">
        <v>157</v>
      </c>
      <c r="E41" s="23" t="s">
        <v>160</v>
      </c>
      <c r="F41" s="23" t="s">
        <v>224</v>
      </c>
      <c r="G41" s="23"/>
      <c r="H41" s="23"/>
    </row>
    <row r="42" spans="1:8" x14ac:dyDescent="0.2">
      <c r="A42" s="24">
        <v>1150</v>
      </c>
      <c r="B42" s="22" t="s">
        <v>225</v>
      </c>
      <c r="C42" s="26">
        <f>C43</f>
        <v>0</v>
      </c>
    </row>
    <row r="43" spans="1:8" x14ac:dyDescent="0.2">
      <c r="A43" s="24">
        <v>1151</v>
      </c>
      <c r="B43" s="22" t="s">
        <v>226</v>
      </c>
      <c r="C43" s="26">
        <v>0</v>
      </c>
    </row>
    <row r="45" spans="1:8" x14ac:dyDescent="0.2">
      <c r="A45" s="21" t="s">
        <v>162</v>
      </c>
      <c r="B45" s="21"/>
      <c r="C45" s="21"/>
      <c r="D45" s="21"/>
      <c r="E45" s="21"/>
      <c r="F45" s="21"/>
      <c r="G45" s="21"/>
      <c r="H45" s="21"/>
    </row>
    <row r="46" spans="1:8" x14ac:dyDescent="0.2">
      <c r="A46" s="23" t="s">
        <v>147</v>
      </c>
      <c r="B46" s="23" t="s">
        <v>144</v>
      </c>
      <c r="C46" s="23" t="s">
        <v>145</v>
      </c>
      <c r="D46" s="23" t="s">
        <v>146</v>
      </c>
      <c r="E46" s="23" t="s">
        <v>208</v>
      </c>
      <c r="F46" s="23"/>
      <c r="G46" s="23"/>
      <c r="H46" s="23"/>
    </row>
    <row r="47" spans="1:8" x14ac:dyDescent="0.2">
      <c r="A47" s="24">
        <v>1213</v>
      </c>
      <c r="B47" s="22" t="s">
        <v>227</v>
      </c>
      <c r="C47" s="26">
        <v>0</v>
      </c>
    </row>
    <row r="49" spans="1:9" x14ac:dyDescent="0.2">
      <c r="A49" s="21" t="s">
        <v>163</v>
      </c>
      <c r="B49" s="21"/>
      <c r="C49" s="21"/>
      <c r="D49" s="21"/>
      <c r="E49" s="21"/>
      <c r="F49" s="21"/>
      <c r="G49" s="21"/>
      <c r="H49" s="21"/>
    </row>
    <row r="50" spans="1:9" x14ac:dyDescent="0.2">
      <c r="A50" s="23" t="s">
        <v>147</v>
      </c>
      <c r="B50" s="23" t="s">
        <v>144</v>
      </c>
      <c r="C50" s="23" t="s">
        <v>145</v>
      </c>
      <c r="D50" s="23"/>
      <c r="E50" s="23"/>
      <c r="F50" s="23"/>
      <c r="G50" s="23"/>
      <c r="H50" s="23"/>
    </row>
    <row r="51" spans="1:9" x14ac:dyDescent="0.2">
      <c r="A51" s="24">
        <v>1214</v>
      </c>
      <c r="B51" s="22" t="s">
        <v>228</v>
      </c>
      <c r="C51" s="26">
        <v>0</v>
      </c>
    </row>
    <row r="53" spans="1:9" x14ac:dyDescent="0.2">
      <c r="A53" s="21" t="s">
        <v>167</v>
      </c>
      <c r="B53" s="21"/>
      <c r="C53" s="21"/>
      <c r="D53" s="21"/>
      <c r="E53" s="21"/>
      <c r="F53" s="21"/>
      <c r="G53" s="21"/>
      <c r="H53" s="21"/>
      <c r="I53" s="21"/>
    </row>
    <row r="54" spans="1:9" x14ac:dyDescent="0.2">
      <c r="A54" s="23" t="s">
        <v>147</v>
      </c>
      <c r="B54" s="23" t="s">
        <v>144</v>
      </c>
      <c r="C54" s="23" t="s">
        <v>145</v>
      </c>
      <c r="D54" s="23" t="s">
        <v>164</v>
      </c>
      <c r="E54" s="23" t="s">
        <v>165</v>
      </c>
      <c r="F54" s="23" t="s">
        <v>157</v>
      </c>
      <c r="G54" s="23" t="s">
        <v>229</v>
      </c>
      <c r="H54" s="23" t="s">
        <v>166</v>
      </c>
      <c r="I54" s="23" t="s">
        <v>230</v>
      </c>
    </row>
    <row r="55" spans="1:9" x14ac:dyDescent="0.2">
      <c r="A55" s="24">
        <v>1230</v>
      </c>
      <c r="B55" s="22" t="s">
        <v>231</v>
      </c>
      <c r="C55" s="26">
        <f>SUM(C56:C62)</f>
        <v>0</v>
      </c>
      <c r="D55" s="26">
        <f>SUM(D56:D62)</f>
        <v>0</v>
      </c>
      <c r="E55" s="26">
        <f>SUM(E56:E62)</f>
        <v>0</v>
      </c>
    </row>
    <row r="56" spans="1:9" x14ac:dyDescent="0.2">
      <c r="A56" s="24">
        <v>1231</v>
      </c>
      <c r="B56" s="22" t="s">
        <v>232</v>
      </c>
      <c r="C56" s="26">
        <v>0</v>
      </c>
      <c r="D56" s="26">
        <v>0</v>
      </c>
      <c r="E56" s="26">
        <v>0</v>
      </c>
    </row>
    <row r="57" spans="1:9" x14ac:dyDescent="0.2">
      <c r="A57" s="24">
        <v>1232</v>
      </c>
      <c r="B57" s="22" t="s">
        <v>233</v>
      </c>
      <c r="C57" s="26">
        <v>0</v>
      </c>
      <c r="D57" s="26">
        <v>0</v>
      </c>
      <c r="E57" s="26">
        <v>0</v>
      </c>
    </row>
    <row r="58" spans="1:9" x14ac:dyDescent="0.2">
      <c r="A58" s="24">
        <v>1233</v>
      </c>
      <c r="B58" s="22" t="s">
        <v>234</v>
      </c>
      <c r="C58" s="26">
        <v>0</v>
      </c>
      <c r="D58" s="26">
        <v>0</v>
      </c>
      <c r="E58" s="26">
        <v>0</v>
      </c>
    </row>
    <row r="59" spans="1:9" x14ac:dyDescent="0.2">
      <c r="A59" s="24">
        <v>1234</v>
      </c>
      <c r="B59" s="22" t="s">
        <v>235</v>
      </c>
      <c r="C59" s="26">
        <v>0</v>
      </c>
      <c r="D59" s="26">
        <v>0</v>
      </c>
      <c r="E59" s="26">
        <v>0</v>
      </c>
    </row>
    <row r="60" spans="1:9" x14ac:dyDescent="0.2">
      <c r="A60" s="24">
        <v>1235</v>
      </c>
      <c r="B60" s="22" t="s">
        <v>236</v>
      </c>
      <c r="C60" s="26">
        <v>0</v>
      </c>
      <c r="D60" s="26">
        <v>0</v>
      </c>
      <c r="E60" s="26">
        <v>0</v>
      </c>
    </row>
    <row r="61" spans="1:9" x14ac:dyDescent="0.2">
      <c r="A61" s="24">
        <v>1236</v>
      </c>
      <c r="B61" s="22" t="s">
        <v>237</v>
      </c>
      <c r="C61" s="26">
        <v>0</v>
      </c>
      <c r="D61" s="26">
        <v>0</v>
      </c>
      <c r="E61" s="26">
        <v>0</v>
      </c>
    </row>
    <row r="62" spans="1:9" x14ac:dyDescent="0.2">
      <c r="A62" s="24">
        <v>1239</v>
      </c>
      <c r="B62" s="22" t="s">
        <v>238</v>
      </c>
      <c r="C62" s="26">
        <v>0</v>
      </c>
      <c r="D62" s="26">
        <v>0</v>
      </c>
      <c r="E62" s="26">
        <v>0</v>
      </c>
      <c r="I62" s="267" t="s">
        <v>629</v>
      </c>
    </row>
    <row r="63" spans="1:9" x14ac:dyDescent="0.2">
      <c r="A63" s="24">
        <v>1240</v>
      </c>
      <c r="B63" s="22" t="s">
        <v>239</v>
      </c>
      <c r="C63" s="26">
        <f>SUM(C64:C71)</f>
        <v>1293713.07</v>
      </c>
      <c r="D63" s="26">
        <f t="shared" ref="D63:E63" si="0">SUM(D64:D71)</f>
        <v>0</v>
      </c>
      <c r="E63" s="26">
        <f t="shared" si="0"/>
        <v>-412079.57</v>
      </c>
      <c r="I63" s="267"/>
    </row>
    <row r="64" spans="1:9" x14ac:dyDescent="0.2">
      <c r="A64" s="24">
        <v>1241</v>
      </c>
      <c r="B64" s="22" t="s">
        <v>240</v>
      </c>
      <c r="C64" s="26">
        <v>792675.23</v>
      </c>
      <c r="D64" s="26">
        <v>0</v>
      </c>
      <c r="E64" s="26">
        <v>-303427.09000000003</v>
      </c>
      <c r="I64" s="267"/>
    </row>
    <row r="65" spans="1:9" x14ac:dyDescent="0.2">
      <c r="A65" s="24">
        <v>1242</v>
      </c>
      <c r="B65" s="22" t="s">
        <v>241</v>
      </c>
      <c r="C65" s="26">
        <v>41266.639999999999</v>
      </c>
      <c r="D65" s="26">
        <v>0</v>
      </c>
      <c r="E65" s="26">
        <v>-25218.5</v>
      </c>
      <c r="I65" s="267"/>
    </row>
    <row r="66" spans="1:9" x14ac:dyDescent="0.2">
      <c r="A66" s="24">
        <v>1243</v>
      </c>
      <c r="B66" s="22" t="s">
        <v>242</v>
      </c>
      <c r="C66" s="26">
        <v>0</v>
      </c>
      <c r="D66" s="26">
        <v>0</v>
      </c>
      <c r="E66" s="26">
        <v>0</v>
      </c>
      <c r="I66" s="267"/>
    </row>
    <row r="67" spans="1:9" x14ac:dyDescent="0.2">
      <c r="A67" s="24">
        <v>1244</v>
      </c>
      <c r="B67" s="22" t="s">
        <v>243</v>
      </c>
      <c r="C67" s="26">
        <v>223000</v>
      </c>
      <c r="D67" s="26">
        <v>0</v>
      </c>
      <c r="E67" s="26">
        <v>-81766.67</v>
      </c>
      <c r="I67" s="267"/>
    </row>
    <row r="68" spans="1:9" x14ac:dyDescent="0.2">
      <c r="A68" s="24">
        <v>1245</v>
      </c>
      <c r="B68" s="22" t="s">
        <v>244</v>
      </c>
      <c r="C68" s="26">
        <v>0</v>
      </c>
      <c r="D68" s="26">
        <v>0</v>
      </c>
      <c r="E68" s="26">
        <v>0</v>
      </c>
      <c r="I68" s="267"/>
    </row>
    <row r="69" spans="1:9" x14ac:dyDescent="0.2">
      <c r="A69" s="24">
        <v>1246</v>
      </c>
      <c r="B69" s="22" t="s">
        <v>245</v>
      </c>
      <c r="C69" s="26">
        <v>236771.20000000001</v>
      </c>
      <c r="D69" s="26">
        <v>0</v>
      </c>
      <c r="E69" s="26">
        <v>-1667.31</v>
      </c>
      <c r="I69" s="267"/>
    </row>
    <row r="70" spans="1:9" x14ac:dyDescent="0.2">
      <c r="A70" s="24">
        <v>1247</v>
      </c>
      <c r="B70" s="22" t="s">
        <v>246</v>
      </c>
      <c r="C70" s="26">
        <v>0</v>
      </c>
      <c r="D70" s="26">
        <v>0</v>
      </c>
      <c r="E70" s="26">
        <v>0</v>
      </c>
      <c r="I70" s="267"/>
    </row>
    <row r="71" spans="1:9" x14ac:dyDescent="0.2">
      <c r="A71" s="24">
        <v>1248</v>
      </c>
      <c r="B71" s="22" t="s">
        <v>247</v>
      </c>
      <c r="C71" s="26">
        <v>0</v>
      </c>
      <c r="D71" s="26">
        <v>0</v>
      </c>
      <c r="E71" s="26">
        <v>0</v>
      </c>
    </row>
    <row r="73" spans="1:9" x14ac:dyDescent="0.2">
      <c r="A73" s="21" t="s">
        <v>168</v>
      </c>
      <c r="B73" s="21"/>
      <c r="C73" s="21"/>
      <c r="D73" s="21"/>
      <c r="E73" s="21"/>
      <c r="F73" s="21"/>
      <c r="G73" s="21"/>
      <c r="H73" s="21"/>
      <c r="I73" s="21"/>
    </row>
    <row r="74" spans="1:9" x14ac:dyDescent="0.2">
      <c r="A74" s="23" t="s">
        <v>147</v>
      </c>
      <c r="B74" s="23" t="s">
        <v>144</v>
      </c>
      <c r="C74" s="23" t="s">
        <v>145</v>
      </c>
      <c r="D74" s="23" t="s">
        <v>169</v>
      </c>
      <c r="E74" s="23" t="s">
        <v>248</v>
      </c>
      <c r="F74" s="23" t="s">
        <v>157</v>
      </c>
      <c r="G74" s="23" t="s">
        <v>229</v>
      </c>
      <c r="H74" s="23" t="s">
        <v>166</v>
      </c>
      <c r="I74" s="23" t="s">
        <v>230</v>
      </c>
    </row>
    <row r="75" spans="1:9" ht="112.5" customHeight="1" x14ac:dyDescent="0.2">
      <c r="A75" s="28">
        <v>1250</v>
      </c>
      <c r="B75" s="18" t="s">
        <v>249</v>
      </c>
      <c r="C75" s="140">
        <f>SUM(C76:C80)</f>
        <v>26050</v>
      </c>
      <c r="D75" s="140">
        <f>SUM(D76:D80)</f>
        <v>0</v>
      </c>
      <c r="E75" s="140">
        <f>SUM(E76:E80)</f>
        <v>0</v>
      </c>
      <c r="F75" s="18"/>
      <c r="G75" s="18"/>
      <c r="H75" s="18"/>
      <c r="I75" s="267" t="s">
        <v>630</v>
      </c>
    </row>
    <row r="76" spans="1:9" x14ac:dyDescent="0.2">
      <c r="A76" s="24">
        <v>1251</v>
      </c>
      <c r="B76" s="22" t="s">
        <v>250</v>
      </c>
      <c r="C76" s="26">
        <v>26050</v>
      </c>
      <c r="D76" s="26">
        <v>0</v>
      </c>
      <c r="E76" s="26">
        <v>0</v>
      </c>
      <c r="I76" s="267"/>
    </row>
    <row r="77" spans="1:9" x14ac:dyDescent="0.2">
      <c r="A77" s="24">
        <v>1252</v>
      </c>
      <c r="B77" s="22" t="s">
        <v>251</v>
      </c>
      <c r="C77" s="26">
        <v>0</v>
      </c>
      <c r="D77" s="26">
        <v>0</v>
      </c>
      <c r="E77" s="26">
        <v>0</v>
      </c>
    </row>
    <row r="78" spans="1:9" x14ac:dyDescent="0.2">
      <c r="A78" s="24">
        <v>1253</v>
      </c>
      <c r="B78" s="22" t="s">
        <v>252</v>
      </c>
      <c r="C78" s="26">
        <v>0</v>
      </c>
      <c r="D78" s="26">
        <v>0</v>
      </c>
      <c r="E78" s="26">
        <v>0</v>
      </c>
    </row>
    <row r="79" spans="1:9" x14ac:dyDescent="0.2">
      <c r="A79" s="24">
        <v>1254</v>
      </c>
      <c r="B79" s="22" t="s">
        <v>253</v>
      </c>
      <c r="C79" s="26">
        <v>0</v>
      </c>
      <c r="D79" s="26">
        <v>0</v>
      </c>
      <c r="E79" s="26">
        <v>0</v>
      </c>
    </row>
    <row r="80" spans="1:9" x14ac:dyDescent="0.2">
      <c r="A80" s="24">
        <v>1259</v>
      </c>
      <c r="B80" s="22" t="s">
        <v>254</v>
      </c>
      <c r="C80" s="26">
        <v>0</v>
      </c>
      <c r="D80" s="26">
        <v>0</v>
      </c>
      <c r="E80" s="26">
        <v>0</v>
      </c>
    </row>
    <row r="81" spans="1:8" x14ac:dyDescent="0.2">
      <c r="A81" s="24">
        <v>1270</v>
      </c>
      <c r="B81" s="22" t="s">
        <v>255</v>
      </c>
      <c r="C81" s="26">
        <f>SUM(C82:C87)</f>
        <v>0</v>
      </c>
      <c r="D81" s="26">
        <f>SUM(D82:D87)</f>
        <v>0</v>
      </c>
      <c r="E81" s="26">
        <f>SUM(E82:E87)</f>
        <v>0</v>
      </c>
    </row>
    <row r="82" spans="1:8" x14ac:dyDescent="0.2">
      <c r="A82" s="24">
        <v>1271</v>
      </c>
      <c r="B82" s="22" t="s">
        <v>256</v>
      </c>
      <c r="C82" s="26">
        <v>0</v>
      </c>
      <c r="D82" s="26">
        <v>0</v>
      </c>
      <c r="E82" s="26">
        <v>0</v>
      </c>
    </row>
    <row r="83" spans="1:8" x14ac:dyDescent="0.2">
      <c r="A83" s="24">
        <v>1272</v>
      </c>
      <c r="B83" s="22" t="s">
        <v>257</v>
      </c>
      <c r="C83" s="26">
        <v>0</v>
      </c>
      <c r="D83" s="26">
        <v>0</v>
      </c>
      <c r="E83" s="26">
        <v>0</v>
      </c>
    </row>
    <row r="84" spans="1:8" x14ac:dyDescent="0.2">
      <c r="A84" s="24">
        <v>1273</v>
      </c>
      <c r="B84" s="22" t="s">
        <v>258</v>
      </c>
      <c r="C84" s="26">
        <v>0</v>
      </c>
      <c r="D84" s="26">
        <v>0</v>
      </c>
      <c r="E84" s="26">
        <v>0</v>
      </c>
    </row>
    <row r="85" spans="1:8" x14ac:dyDescent="0.2">
      <c r="A85" s="24">
        <v>1274</v>
      </c>
      <c r="B85" s="22" t="s">
        <v>259</v>
      </c>
      <c r="C85" s="26">
        <v>0</v>
      </c>
      <c r="D85" s="26">
        <v>0</v>
      </c>
      <c r="E85" s="26">
        <v>0</v>
      </c>
    </row>
    <row r="86" spans="1:8" x14ac:dyDescent="0.2">
      <c r="A86" s="24">
        <v>1275</v>
      </c>
      <c r="B86" s="22" t="s">
        <v>260</v>
      </c>
      <c r="C86" s="26">
        <v>0</v>
      </c>
      <c r="D86" s="26">
        <v>0</v>
      </c>
      <c r="E86" s="26">
        <v>0</v>
      </c>
    </row>
    <row r="87" spans="1:8" x14ac:dyDescent="0.2">
      <c r="A87" s="24">
        <v>1279</v>
      </c>
      <c r="B87" s="22" t="s">
        <v>261</v>
      </c>
      <c r="C87" s="26">
        <v>0</v>
      </c>
      <c r="D87" s="26">
        <v>0</v>
      </c>
      <c r="E87" s="26">
        <v>0</v>
      </c>
    </row>
    <row r="89" spans="1:8" x14ac:dyDescent="0.2">
      <c r="A89" s="21" t="s">
        <v>170</v>
      </c>
      <c r="B89" s="21"/>
      <c r="C89" s="21"/>
      <c r="D89" s="21"/>
      <c r="E89" s="21"/>
      <c r="F89" s="21"/>
      <c r="G89" s="21"/>
      <c r="H89" s="21"/>
    </row>
    <row r="90" spans="1:8" x14ac:dyDescent="0.2">
      <c r="A90" s="23" t="s">
        <v>147</v>
      </c>
      <c r="B90" s="23" t="s">
        <v>144</v>
      </c>
      <c r="C90" s="23" t="s">
        <v>145</v>
      </c>
      <c r="D90" s="23" t="s">
        <v>262</v>
      </c>
      <c r="E90" s="23"/>
      <c r="F90" s="23"/>
      <c r="G90" s="23"/>
      <c r="H90" s="23"/>
    </row>
    <row r="91" spans="1:8" x14ac:dyDescent="0.2">
      <c r="A91" s="24">
        <v>1160</v>
      </c>
      <c r="B91" s="22" t="s">
        <v>263</v>
      </c>
      <c r="C91" s="26">
        <f>SUM(C92:C93)</f>
        <v>0</v>
      </c>
    </row>
    <row r="92" spans="1:8" x14ac:dyDescent="0.2">
      <c r="A92" s="24">
        <v>1161</v>
      </c>
      <c r="B92" s="22" t="s">
        <v>264</v>
      </c>
      <c r="C92" s="26">
        <v>0</v>
      </c>
    </row>
    <row r="93" spans="1:8" x14ac:dyDescent="0.2">
      <c r="A93" s="24">
        <v>1162</v>
      </c>
      <c r="B93" s="22" t="s">
        <v>265</v>
      </c>
      <c r="C93" s="26">
        <v>0</v>
      </c>
    </row>
    <row r="95" spans="1:8" x14ac:dyDescent="0.2">
      <c r="A95" s="21" t="s">
        <v>590</v>
      </c>
      <c r="B95" s="21"/>
      <c r="C95" s="21"/>
      <c r="D95" s="21"/>
      <c r="E95" s="21"/>
      <c r="F95" s="21"/>
      <c r="G95" s="21"/>
      <c r="H95" s="21"/>
    </row>
    <row r="96" spans="1:8" x14ac:dyDescent="0.2">
      <c r="A96" s="23" t="s">
        <v>147</v>
      </c>
      <c r="B96" s="23" t="s">
        <v>144</v>
      </c>
      <c r="C96" s="23" t="s">
        <v>145</v>
      </c>
      <c r="D96" s="23" t="s">
        <v>208</v>
      </c>
      <c r="E96" s="23"/>
      <c r="F96" s="23"/>
      <c r="G96" s="23"/>
      <c r="H96" s="23"/>
    </row>
    <row r="97" spans="1:8" x14ac:dyDescent="0.2">
      <c r="A97" s="24">
        <v>1190</v>
      </c>
      <c r="B97" s="22" t="s">
        <v>599</v>
      </c>
      <c r="C97" s="26">
        <f>SUM(C98:C101)</f>
        <v>0</v>
      </c>
    </row>
    <row r="98" spans="1:8" x14ac:dyDescent="0.2">
      <c r="A98" s="24">
        <v>1191</v>
      </c>
      <c r="B98" s="22" t="s">
        <v>591</v>
      </c>
      <c r="C98" s="26">
        <v>0</v>
      </c>
    </row>
    <row r="99" spans="1:8" x14ac:dyDescent="0.2">
      <c r="A99" s="24">
        <v>1192</v>
      </c>
      <c r="B99" s="22" t="s">
        <v>592</v>
      </c>
      <c r="C99" s="26">
        <v>0</v>
      </c>
    </row>
    <row r="100" spans="1:8" x14ac:dyDescent="0.2">
      <c r="A100" s="24">
        <v>1193</v>
      </c>
      <c r="B100" s="22" t="s">
        <v>593</v>
      </c>
      <c r="C100" s="26">
        <v>0</v>
      </c>
    </row>
    <row r="101" spans="1:8" x14ac:dyDescent="0.2">
      <c r="A101" s="24">
        <v>1194</v>
      </c>
      <c r="B101" s="22" t="s">
        <v>594</v>
      </c>
      <c r="C101" s="26">
        <v>0</v>
      </c>
    </row>
    <row r="102" spans="1:8" x14ac:dyDescent="0.2">
      <c r="A102" s="24"/>
      <c r="C102" s="26"/>
    </row>
    <row r="103" spans="1:8" x14ac:dyDescent="0.2">
      <c r="A103" s="23" t="s">
        <v>147</v>
      </c>
      <c r="B103" s="23" t="s">
        <v>144</v>
      </c>
      <c r="C103" s="23" t="s">
        <v>145</v>
      </c>
      <c r="D103" s="23" t="s">
        <v>208</v>
      </c>
      <c r="E103" s="23"/>
      <c r="F103" s="23"/>
      <c r="G103" s="23"/>
      <c r="H103" s="23"/>
    </row>
    <row r="104" spans="1:8" x14ac:dyDescent="0.2">
      <c r="A104" s="24">
        <v>1290</v>
      </c>
      <c r="B104" s="22" t="s">
        <v>266</v>
      </c>
      <c r="C104" s="26">
        <f>SUM(C105:C107)</f>
        <v>0</v>
      </c>
    </row>
    <row r="105" spans="1:8" x14ac:dyDescent="0.2">
      <c r="A105" s="24">
        <v>1291</v>
      </c>
      <c r="B105" s="22" t="s">
        <v>267</v>
      </c>
      <c r="C105" s="26">
        <v>0</v>
      </c>
    </row>
    <row r="106" spans="1:8" x14ac:dyDescent="0.2">
      <c r="A106" s="24">
        <v>1292</v>
      </c>
      <c r="B106" s="22" t="s">
        <v>268</v>
      </c>
      <c r="C106" s="26">
        <v>0</v>
      </c>
    </row>
    <row r="107" spans="1:8" x14ac:dyDescent="0.2">
      <c r="A107" s="24">
        <v>1293</v>
      </c>
      <c r="B107" s="22" t="s">
        <v>269</v>
      </c>
      <c r="C107" s="26">
        <v>0</v>
      </c>
    </row>
    <row r="109" spans="1:8" x14ac:dyDescent="0.2">
      <c r="A109" s="21" t="s">
        <v>172</v>
      </c>
      <c r="B109" s="21"/>
      <c r="C109" s="21"/>
      <c r="D109" s="21"/>
      <c r="E109" s="21"/>
      <c r="F109" s="21"/>
      <c r="G109" s="21"/>
      <c r="H109" s="21"/>
    </row>
    <row r="110" spans="1:8" x14ac:dyDescent="0.2">
      <c r="A110" s="23" t="s">
        <v>147</v>
      </c>
      <c r="B110" s="23" t="s">
        <v>144</v>
      </c>
      <c r="C110" s="23" t="s">
        <v>145</v>
      </c>
      <c r="D110" s="23" t="s">
        <v>204</v>
      </c>
      <c r="E110" s="23" t="s">
        <v>205</v>
      </c>
      <c r="F110" s="23" t="s">
        <v>206</v>
      </c>
      <c r="G110" s="23" t="s">
        <v>270</v>
      </c>
      <c r="H110" s="23" t="s">
        <v>271</v>
      </c>
    </row>
    <row r="111" spans="1:8" ht="157.5" x14ac:dyDescent="0.2">
      <c r="A111" s="28">
        <v>2110</v>
      </c>
      <c r="B111" s="18" t="s">
        <v>272</v>
      </c>
      <c r="C111" s="140">
        <f>SUM(C112:C120)</f>
        <v>2708462.58</v>
      </c>
      <c r="D111" s="140">
        <f>SUM(D112:D120)</f>
        <v>2708462.58</v>
      </c>
      <c r="E111" s="140">
        <f>SUM(E112:E120)</f>
        <v>0</v>
      </c>
      <c r="F111" s="140">
        <f>SUM(F112:F120)</f>
        <v>0</v>
      </c>
      <c r="G111" s="140">
        <f>SUM(G112:G120)</f>
        <v>0</v>
      </c>
      <c r="H111" s="139" t="s">
        <v>631</v>
      </c>
    </row>
    <row r="112" spans="1:8" x14ac:dyDescent="0.2">
      <c r="A112" s="24">
        <v>2111</v>
      </c>
      <c r="B112" s="22" t="s">
        <v>273</v>
      </c>
      <c r="C112" s="26">
        <v>270705.59000000003</v>
      </c>
      <c r="D112" s="26">
        <f>C112</f>
        <v>270705.59000000003</v>
      </c>
      <c r="E112" s="26">
        <v>0</v>
      </c>
      <c r="F112" s="26">
        <v>0</v>
      </c>
      <c r="G112" s="26">
        <v>0</v>
      </c>
    </row>
    <row r="113" spans="1:8" x14ac:dyDescent="0.2">
      <c r="A113" s="24">
        <v>2112</v>
      </c>
      <c r="B113" s="22" t="s">
        <v>274</v>
      </c>
      <c r="C113" s="26">
        <v>304080.43</v>
      </c>
      <c r="D113" s="26">
        <f t="shared" ref="D113:D120" si="1">C113</f>
        <v>304080.43</v>
      </c>
      <c r="E113" s="26">
        <v>0</v>
      </c>
      <c r="F113" s="26">
        <v>0</v>
      </c>
      <c r="G113" s="26">
        <v>0</v>
      </c>
    </row>
    <row r="114" spans="1:8" x14ac:dyDescent="0.2">
      <c r="A114" s="24">
        <v>2113</v>
      </c>
      <c r="B114" s="22" t="s">
        <v>275</v>
      </c>
      <c r="C114" s="26">
        <v>0</v>
      </c>
      <c r="D114" s="26">
        <f t="shared" si="1"/>
        <v>0</v>
      </c>
      <c r="E114" s="26">
        <v>0</v>
      </c>
      <c r="F114" s="26">
        <v>0</v>
      </c>
      <c r="G114" s="26">
        <v>0</v>
      </c>
    </row>
    <row r="115" spans="1:8" x14ac:dyDescent="0.2">
      <c r="A115" s="24">
        <v>2114</v>
      </c>
      <c r="B115" s="22" t="s">
        <v>276</v>
      </c>
      <c r="C115" s="26">
        <v>0</v>
      </c>
      <c r="D115" s="26">
        <f t="shared" si="1"/>
        <v>0</v>
      </c>
      <c r="E115" s="26">
        <v>0</v>
      </c>
      <c r="F115" s="26">
        <v>0</v>
      </c>
      <c r="G115" s="26">
        <v>0</v>
      </c>
    </row>
    <row r="116" spans="1:8" x14ac:dyDescent="0.2">
      <c r="A116" s="24">
        <v>2115</v>
      </c>
      <c r="B116" s="22" t="s">
        <v>277</v>
      </c>
      <c r="C116" s="26">
        <v>0</v>
      </c>
      <c r="D116" s="26">
        <f t="shared" si="1"/>
        <v>0</v>
      </c>
      <c r="E116" s="26">
        <v>0</v>
      </c>
      <c r="F116" s="26">
        <v>0</v>
      </c>
      <c r="G116" s="26">
        <v>0</v>
      </c>
    </row>
    <row r="117" spans="1:8" x14ac:dyDescent="0.2">
      <c r="A117" s="24">
        <v>2116</v>
      </c>
      <c r="B117" s="22" t="s">
        <v>278</v>
      </c>
      <c r="C117" s="26">
        <v>0</v>
      </c>
      <c r="D117" s="26">
        <f t="shared" si="1"/>
        <v>0</v>
      </c>
      <c r="E117" s="26">
        <v>0</v>
      </c>
      <c r="F117" s="26">
        <v>0</v>
      </c>
      <c r="G117" s="26">
        <v>0</v>
      </c>
    </row>
    <row r="118" spans="1:8" x14ac:dyDescent="0.2">
      <c r="A118" s="24">
        <v>2117</v>
      </c>
      <c r="B118" s="22" t="s">
        <v>279</v>
      </c>
      <c r="C118" s="26">
        <v>90518.92</v>
      </c>
      <c r="D118" s="26">
        <f t="shared" si="1"/>
        <v>90518.92</v>
      </c>
      <c r="E118" s="26">
        <v>0</v>
      </c>
      <c r="F118" s="26">
        <v>0</v>
      </c>
      <c r="G118" s="26">
        <v>0</v>
      </c>
    </row>
    <row r="119" spans="1:8" x14ac:dyDescent="0.2">
      <c r="A119" s="24">
        <v>2118</v>
      </c>
      <c r="B119" s="22" t="s">
        <v>280</v>
      </c>
      <c r="C119" s="26">
        <v>0</v>
      </c>
      <c r="D119" s="26">
        <f t="shared" si="1"/>
        <v>0</v>
      </c>
      <c r="E119" s="26">
        <v>0</v>
      </c>
      <c r="F119" s="26">
        <v>0</v>
      </c>
      <c r="G119" s="26">
        <v>0</v>
      </c>
    </row>
    <row r="120" spans="1:8" x14ac:dyDescent="0.2">
      <c r="A120" s="24">
        <v>2119</v>
      </c>
      <c r="B120" s="22" t="s">
        <v>281</v>
      </c>
      <c r="C120" s="26">
        <v>2043157.64</v>
      </c>
      <c r="D120" s="26">
        <f t="shared" si="1"/>
        <v>2043157.64</v>
      </c>
      <c r="E120" s="26">
        <v>0</v>
      </c>
      <c r="F120" s="26">
        <v>0</v>
      </c>
      <c r="G120" s="26">
        <v>0</v>
      </c>
    </row>
    <row r="121" spans="1:8" x14ac:dyDescent="0.2">
      <c r="A121" s="24">
        <v>2120</v>
      </c>
      <c r="B121" s="22" t="s">
        <v>282</v>
      </c>
      <c r="C121" s="26">
        <f>SUM(C122:C124)</f>
        <v>0</v>
      </c>
      <c r="D121" s="26">
        <f t="shared" ref="D121:G121" si="2">SUM(D122:D124)</f>
        <v>0</v>
      </c>
      <c r="E121" s="26">
        <f t="shared" si="2"/>
        <v>0</v>
      </c>
      <c r="F121" s="26">
        <f t="shared" si="2"/>
        <v>0</v>
      </c>
      <c r="G121" s="26">
        <f t="shared" si="2"/>
        <v>0</v>
      </c>
    </row>
    <row r="122" spans="1:8" x14ac:dyDescent="0.2">
      <c r="A122" s="24">
        <v>2121</v>
      </c>
      <c r="B122" s="22" t="s">
        <v>283</v>
      </c>
      <c r="C122" s="26">
        <v>0</v>
      </c>
      <c r="D122" s="26">
        <f>C122</f>
        <v>0</v>
      </c>
      <c r="E122" s="26">
        <v>0</v>
      </c>
      <c r="F122" s="26">
        <v>0</v>
      </c>
      <c r="G122" s="26">
        <v>0</v>
      </c>
    </row>
    <row r="123" spans="1:8" x14ac:dyDescent="0.2">
      <c r="A123" s="24">
        <v>2122</v>
      </c>
      <c r="B123" s="22" t="s">
        <v>284</v>
      </c>
      <c r="C123" s="26">
        <v>0</v>
      </c>
      <c r="D123" s="26">
        <f t="shared" ref="D123:D124" si="3">C123</f>
        <v>0</v>
      </c>
      <c r="E123" s="26">
        <v>0</v>
      </c>
      <c r="F123" s="26">
        <v>0</v>
      </c>
      <c r="G123" s="26">
        <v>0</v>
      </c>
    </row>
    <row r="124" spans="1:8" x14ac:dyDescent="0.2">
      <c r="A124" s="24">
        <v>2129</v>
      </c>
      <c r="B124" s="22" t="s">
        <v>285</v>
      </c>
      <c r="C124" s="26">
        <v>0</v>
      </c>
      <c r="D124" s="26">
        <f t="shared" si="3"/>
        <v>0</v>
      </c>
      <c r="E124" s="26">
        <v>0</v>
      </c>
      <c r="F124" s="26">
        <v>0</v>
      </c>
      <c r="G124" s="26">
        <v>0</v>
      </c>
    </row>
    <row r="126" spans="1:8" x14ac:dyDescent="0.2">
      <c r="A126" s="21" t="s">
        <v>173</v>
      </c>
      <c r="B126" s="21"/>
      <c r="C126" s="21"/>
      <c r="D126" s="21"/>
      <c r="E126" s="21"/>
      <c r="F126" s="21"/>
      <c r="G126" s="21"/>
      <c r="H126" s="21"/>
    </row>
    <row r="127" spans="1:8" x14ac:dyDescent="0.2">
      <c r="A127" s="23" t="s">
        <v>147</v>
      </c>
      <c r="B127" s="23" t="s">
        <v>144</v>
      </c>
      <c r="C127" s="23" t="s">
        <v>145</v>
      </c>
      <c r="D127" s="23" t="s">
        <v>148</v>
      </c>
      <c r="E127" s="23" t="s">
        <v>208</v>
      </c>
      <c r="F127" s="23"/>
      <c r="G127" s="23"/>
      <c r="H127" s="23"/>
    </row>
    <row r="128" spans="1:8" x14ac:dyDescent="0.2">
      <c r="A128" s="24">
        <v>2160</v>
      </c>
      <c r="B128" s="22" t="s">
        <v>286</v>
      </c>
      <c r="C128" s="26">
        <f>SUM(C129:C134)</f>
        <v>0</v>
      </c>
    </row>
    <row r="129" spans="1:8" x14ac:dyDescent="0.2">
      <c r="A129" s="24">
        <v>2161</v>
      </c>
      <c r="B129" s="22" t="s">
        <v>287</v>
      </c>
      <c r="C129" s="26">
        <v>0</v>
      </c>
    </row>
    <row r="130" spans="1:8" x14ac:dyDescent="0.2">
      <c r="A130" s="24">
        <v>2162</v>
      </c>
      <c r="B130" s="22" t="s">
        <v>288</v>
      </c>
      <c r="C130" s="26">
        <v>0</v>
      </c>
    </row>
    <row r="131" spans="1:8" x14ac:dyDescent="0.2">
      <c r="A131" s="24">
        <v>2163</v>
      </c>
      <c r="B131" s="22" t="s">
        <v>289</v>
      </c>
      <c r="C131" s="26">
        <v>0</v>
      </c>
    </row>
    <row r="132" spans="1:8" x14ac:dyDescent="0.2">
      <c r="A132" s="24">
        <v>2164</v>
      </c>
      <c r="B132" s="22" t="s">
        <v>290</v>
      </c>
      <c r="C132" s="26">
        <v>0</v>
      </c>
    </row>
    <row r="133" spans="1:8" x14ac:dyDescent="0.2">
      <c r="A133" s="24">
        <v>2165</v>
      </c>
      <c r="B133" s="22" t="s">
        <v>291</v>
      </c>
      <c r="C133" s="26">
        <v>0</v>
      </c>
    </row>
    <row r="134" spans="1:8" x14ac:dyDescent="0.2">
      <c r="A134" s="24">
        <v>2166</v>
      </c>
      <c r="B134" s="22" t="s">
        <v>292</v>
      </c>
      <c r="C134" s="26">
        <v>0</v>
      </c>
    </row>
    <row r="135" spans="1:8" x14ac:dyDescent="0.2">
      <c r="A135" s="24">
        <v>2250</v>
      </c>
      <c r="B135" s="22" t="s">
        <v>293</v>
      </c>
      <c r="C135" s="26">
        <f>SUM(C136:C141)</f>
        <v>0</v>
      </c>
    </row>
    <row r="136" spans="1:8" x14ac:dyDescent="0.2">
      <c r="A136" s="24">
        <v>2251</v>
      </c>
      <c r="B136" s="22" t="s">
        <v>294</v>
      </c>
      <c r="C136" s="26">
        <v>0</v>
      </c>
    </row>
    <row r="137" spans="1:8" x14ac:dyDescent="0.2">
      <c r="A137" s="24">
        <v>2252</v>
      </c>
      <c r="B137" s="22" t="s">
        <v>295</v>
      </c>
      <c r="C137" s="26">
        <v>0</v>
      </c>
    </row>
    <row r="138" spans="1:8" x14ac:dyDescent="0.2">
      <c r="A138" s="24">
        <v>2253</v>
      </c>
      <c r="B138" s="22" t="s">
        <v>296</v>
      </c>
      <c r="C138" s="26">
        <v>0</v>
      </c>
    </row>
    <row r="139" spans="1:8" x14ac:dyDescent="0.2">
      <c r="A139" s="24">
        <v>2254</v>
      </c>
      <c r="B139" s="22" t="s">
        <v>297</v>
      </c>
      <c r="C139" s="26">
        <v>0</v>
      </c>
    </row>
    <row r="140" spans="1:8" x14ac:dyDescent="0.2">
      <c r="A140" s="24">
        <v>2255</v>
      </c>
      <c r="B140" s="22" t="s">
        <v>298</v>
      </c>
      <c r="C140" s="26">
        <v>0</v>
      </c>
    </row>
    <row r="141" spans="1:8" x14ac:dyDescent="0.2">
      <c r="A141" s="24">
        <v>2256</v>
      </c>
      <c r="B141" s="22" t="s">
        <v>299</v>
      </c>
      <c r="C141" s="26">
        <v>0</v>
      </c>
    </row>
    <row r="143" spans="1:8" x14ac:dyDescent="0.2">
      <c r="A143" s="21" t="s">
        <v>174</v>
      </c>
      <c r="B143" s="21"/>
      <c r="C143" s="21"/>
      <c r="D143" s="21"/>
      <c r="E143" s="21"/>
      <c r="F143" s="21"/>
      <c r="G143" s="21"/>
      <c r="H143" s="21"/>
    </row>
    <row r="144" spans="1:8" x14ac:dyDescent="0.2">
      <c r="A144" s="25" t="s">
        <v>147</v>
      </c>
      <c r="B144" s="25" t="s">
        <v>144</v>
      </c>
      <c r="C144" s="25" t="s">
        <v>145</v>
      </c>
      <c r="D144" s="25" t="s">
        <v>148</v>
      </c>
      <c r="E144" s="25" t="s">
        <v>208</v>
      </c>
      <c r="F144" s="25"/>
      <c r="G144" s="25"/>
      <c r="H144" s="25"/>
    </row>
    <row r="145" spans="1:9" x14ac:dyDescent="0.2">
      <c r="A145" s="24">
        <v>2159</v>
      </c>
      <c r="B145" s="22" t="s">
        <v>300</v>
      </c>
      <c r="C145" s="26">
        <v>0</v>
      </c>
    </row>
    <row r="146" spans="1:9" x14ac:dyDescent="0.2">
      <c r="A146" s="24">
        <v>2199</v>
      </c>
      <c r="B146" s="22" t="s">
        <v>301</v>
      </c>
      <c r="C146" s="26">
        <v>0</v>
      </c>
    </row>
    <row r="147" spans="1:9" x14ac:dyDescent="0.2">
      <c r="A147" s="24">
        <v>2240</v>
      </c>
      <c r="B147" s="22" t="s">
        <v>302</v>
      </c>
      <c r="C147" s="26">
        <f>SUM(C148:C150)</f>
        <v>0</v>
      </c>
    </row>
    <row r="148" spans="1:9" x14ac:dyDescent="0.2">
      <c r="A148" s="24">
        <v>2241</v>
      </c>
      <c r="B148" s="22" t="s">
        <v>303</v>
      </c>
      <c r="C148" s="26">
        <v>0</v>
      </c>
    </row>
    <row r="149" spans="1:9" x14ac:dyDescent="0.2">
      <c r="A149" s="24">
        <v>2242</v>
      </c>
      <c r="B149" s="22" t="s">
        <v>304</v>
      </c>
      <c r="C149" s="26">
        <v>0</v>
      </c>
    </row>
    <row r="150" spans="1:9" x14ac:dyDescent="0.2">
      <c r="A150" s="24">
        <v>2249</v>
      </c>
      <c r="B150" s="22" t="s">
        <v>305</v>
      </c>
      <c r="C150" s="26">
        <v>0</v>
      </c>
    </row>
    <row r="158" spans="1:9" ht="15" x14ac:dyDescent="0.25">
      <c r="B158" s="142"/>
      <c r="C158" s="143"/>
      <c r="D158" s="144"/>
      <c r="E158" s="262"/>
      <c r="F158" s="263"/>
      <c r="I158" s="141"/>
    </row>
    <row r="159" spans="1:9" ht="15" x14ac:dyDescent="0.25">
      <c r="B159" s="145" t="s">
        <v>632</v>
      </c>
      <c r="C159" s="143"/>
      <c r="D159" s="144"/>
      <c r="E159" s="264" t="s">
        <v>633</v>
      </c>
      <c r="F159" s="265"/>
      <c r="I159" s="141"/>
    </row>
    <row r="160" spans="1:9" ht="15" x14ac:dyDescent="0.25">
      <c r="B160" s="146" t="s">
        <v>634</v>
      </c>
      <c r="C160" s="143"/>
      <c r="D160" s="144"/>
      <c r="E160" s="266" t="s">
        <v>635</v>
      </c>
      <c r="F160" s="265"/>
      <c r="I160" s="141"/>
    </row>
  </sheetData>
  <sheetProtection formatCells="0" formatColumns="0" formatRows="0" insertColumns="0" insertRows="0" insertHyperlinks="0" deleteColumns="0" deleteRows="0" sort="0" autoFilter="0" pivotTables="0"/>
  <mergeCells count="8">
    <mergeCell ref="E160:F160"/>
    <mergeCell ref="I62:I70"/>
    <mergeCell ref="I75:I76"/>
    <mergeCell ref="A2:F2"/>
    <mergeCell ref="A3:F3"/>
    <mergeCell ref="A4:F4"/>
    <mergeCell ref="E158:F158"/>
    <mergeCell ref="E159:F159"/>
  </mergeCells>
  <pageMargins left="0.70866141732283472" right="0.70866141732283472" top="0.74803149606299213" bottom="0.74803149606299213" header="0.31496062992125984" footer="0.31496062992125984"/>
  <pageSetup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C62"/>
  <sheetViews>
    <sheetView zoomScaleNormal="100" zoomScaleSheetLayoutView="110" workbookViewId="0">
      <pane ySplit="2" topLeftCell="A3" activePane="bottomLeft" state="frozen"/>
      <selection activeCell="A14" sqref="A14:B14"/>
      <selection pane="bottomLeft"/>
    </sheetView>
  </sheetViews>
  <sheetFormatPr baseColWidth="10" defaultColWidth="0" defaultRowHeight="11.25" x14ac:dyDescent="0.2"/>
  <cols>
    <col min="1" max="1" width="7.7109375" style="3" customWidth="1"/>
    <col min="2" max="2" width="124.28515625" style="3" customWidth="1"/>
    <col min="3" max="3" width="11.42578125" style="3" customWidth="1"/>
    <col min="4" max="16384" width="11.42578125" style="3" hidden="1"/>
  </cols>
  <sheetData>
    <row r="2" spans="1:2" ht="15" customHeight="1" x14ac:dyDescent="0.2">
      <c r="A2" s="107" t="s">
        <v>191</v>
      </c>
      <c r="B2" s="108" t="s">
        <v>51</v>
      </c>
    </row>
    <row r="3" spans="1:2" x14ac:dyDescent="0.2">
      <c r="A3" s="109"/>
      <c r="B3" s="110"/>
    </row>
    <row r="4" spans="1:2" ht="15" customHeight="1" x14ac:dyDescent="0.2">
      <c r="A4" s="111" t="s">
        <v>1</v>
      </c>
      <c r="B4" s="112" t="s">
        <v>79</v>
      </c>
    </row>
    <row r="5" spans="1:2" ht="15" customHeight="1" x14ac:dyDescent="0.2">
      <c r="A5" s="113"/>
      <c r="B5" s="112" t="s">
        <v>52</v>
      </c>
    </row>
    <row r="6" spans="1:2" ht="15" customHeight="1" x14ac:dyDescent="0.2">
      <c r="A6" s="113"/>
      <c r="B6" s="114" t="s">
        <v>150</v>
      </c>
    </row>
    <row r="7" spans="1:2" ht="15" customHeight="1" x14ac:dyDescent="0.2">
      <c r="A7" s="113"/>
      <c r="B7" s="112" t="s">
        <v>53</v>
      </c>
    </row>
    <row r="8" spans="1:2" x14ac:dyDescent="0.2">
      <c r="A8" s="113"/>
    </row>
    <row r="9" spans="1:2" ht="15" customHeight="1" x14ac:dyDescent="0.2">
      <c r="A9" s="111" t="s">
        <v>3</v>
      </c>
      <c r="B9" s="112" t="s">
        <v>600</v>
      </c>
    </row>
    <row r="10" spans="1:2" ht="15" customHeight="1" x14ac:dyDescent="0.2">
      <c r="A10" s="113"/>
      <c r="B10" s="112" t="s">
        <v>601</v>
      </c>
    </row>
    <row r="11" spans="1:2" ht="15" customHeight="1" x14ac:dyDescent="0.2">
      <c r="A11" s="113"/>
      <c r="B11" s="112" t="s">
        <v>128</v>
      </c>
    </row>
    <row r="12" spans="1:2" ht="15" customHeight="1" x14ac:dyDescent="0.2">
      <c r="A12" s="113"/>
      <c r="B12" s="112" t="s">
        <v>127</v>
      </c>
    </row>
    <row r="13" spans="1:2" ht="15" customHeight="1" x14ac:dyDescent="0.2">
      <c r="A13" s="113"/>
      <c r="B13" s="112" t="s">
        <v>129</v>
      </c>
    </row>
    <row r="14" spans="1:2" x14ac:dyDescent="0.2">
      <c r="A14" s="113"/>
    </row>
    <row r="15" spans="1:2" ht="15" customHeight="1" x14ac:dyDescent="0.2">
      <c r="A15" s="111" t="s">
        <v>5</v>
      </c>
      <c r="B15" s="115" t="s">
        <v>54</v>
      </c>
    </row>
    <row r="16" spans="1:2" ht="15" customHeight="1" x14ac:dyDescent="0.2">
      <c r="A16" s="113"/>
      <c r="B16" s="115" t="s">
        <v>55</v>
      </c>
    </row>
    <row r="17" spans="1:2" ht="15" customHeight="1" x14ac:dyDescent="0.2">
      <c r="A17" s="113"/>
      <c r="B17" s="115" t="s">
        <v>56</v>
      </c>
    </row>
    <row r="18" spans="1:2" ht="15" customHeight="1" x14ac:dyDescent="0.2">
      <c r="A18" s="113"/>
      <c r="B18" s="112" t="s">
        <v>57</v>
      </c>
    </row>
    <row r="19" spans="1:2" ht="15" customHeight="1" x14ac:dyDescent="0.2">
      <c r="A19" s="113"/>
      <c r="B19" s="116" t="s">
        <v>138</v>
      </c>
    </row>
    <row r="20" spans="1:2" x14ac:dyDescent="0.2">
      <c r="A20" s="113"/>
    </row>
    <row r="21" spans="1:2" ht="15" customHeight="1" x14ac:dyDescent="0.2">
      <c r="A21" s="111" t="s">
        <v>134</v>
      </c>
      <c r="B21" s="1" t="s">
        <v>189</v>
      </c>
    </row>
    <row r="22" spans="1:2" ht="15" customHeight="1" x14ac:dyDescent="0.2">
      <c r="A22" s="113"/>
      <c r="B22" s="117" t="s">
        <v>190</v>
      </c>
    </row>
    <row r="23" spans="1:2" x14ac:dyDescent="0.2">
      <c r="A23" s="113"/>
    </row>
    <row r="24" spans="1:2" ht="15" customHeight="1" x14ac:dyDescent="0.2">
      <c r="A24" s="111" t="s">
        <v>7</v>
      </c>
      <c r="B24" s="116" t="s">
        <v>58</v>
      </c>
    </row>
    <row r="25" spans="1:2" ht="15" customHeight="1" x14ac:dyDescent="0.2">
      <c r="A25" s="113"/>
      <c r="B25" s="116" t="s">
        <v>130</v>
      </c>
    </row>
    <row r="26" spans="1:2" ht="15" customHeight="1" x14ac:dyDescent="0.2">
      <c r="A26" s="113"/>
      <c r="B26" s="116" t="s">
        <v>131</v>
      </c>
    </row>
    <row r="27" spans="1:2" x14ac:dyDescent="0.2">
      <c r="A27" s="113"/>
    </row>
    <row r="28" spans="1:2" ht="15" customHeight="1" x14ac:dyDescent="0.2">
      <c r="A28" s="111" t="s">
        <v>8</v>
      </c>
      <c r="B28" s="116" t="s">
        <v>59</v>
      </c>
    </row>
    <row r="29" spans="1:2" ht="15" customHeight="1" x14ac:dyDescent="0.2">
      <c r="A29" s="113"/>
      <c r="B29" s="116" t="s">
        <v>137</v>
      </c>
    </row>
    <row r="30" spans="1:2" ht="15" customHeight="1" x14ac:dyDescent="0.2">
      <c r="A30" s="113"/>
      <c r="B30" s="116" t="s">
        <v>60</v>
      </c>
    </row>
    <row r="31" spans="1:2" ht="15" customHeight="1" x14ac:dyDescent="0.2">
      <c r="A31" s="113"/>
      <c r="B31" s="118" t="s">
        <v>61</v>
      </c>
    </row>
    <row r="32" spans="1:2" x14ac:dyDescent="0.2">
      <c r="A32" s="113"/>
    </row>
    <row r="33" spans="1:2" ht="15" customHeight="1" x14ac:dyDescent="0.2">
      <c r="A33" s="111" t="s">
        <v>9</v>
      </c>
      <c r="B33" s="116" t="s">
        <v>62</v>
      </c>
    </row>
    <row r="34" spans="1:2" ht="15" customHeight="1" x14ac:dyDescent="0.2">
      <c r="A34" s="113"/>
      <c r="B34" s="116" t="s">
        <v>63</v>
      </c>
    </row>
    <row r="35" spans="1:2" x14ac:dyDescent="0.2">
      <c r="A35" s="113"/>
    </row>
    <row r="36" spans="1:2" ht="15" customHeight="1" x14ac:dyDescent="0.2">
      <c r="A36" s="111" t="s">
        <v>11</v>
      </c>
      <c r="B36" s="112" t="s">
        <v>132</v>
      </c>
    </row>
    <row r="37" spans="1:2" ht="15" customHeight="1" x14ac:dyDescent="0.2">
      <c r="A37" s="113"/>
      <c r="B37" s="112" t="s">
        <v>139</v>
      </c>
    </row>
    <row r="38" spans="1:2" ht="15" customHeight="1" x14ac:dyDescent="0.2">
      <c r="A38" s="113"/>
      <c r="B38" s="119" t="s">
        <v>192</v>
      </c>
    </row>
    <row r="39" spans="1:2" ht="15" customHeight="1" x14ac:dyDescent="0.2">
      <c r="A39" s="113"/>
      <c r="B39" s="112" t="s">
        <v>193</v>
      </c>
    </row>
    <row r="40" spans="1:2" ht="15" customHeight="1" x14ac:dyDescent="0.2">
      <c r="A40" s="113"/>
      <c r="B40" s="112" t="s">
        <v>135</v>
      </c>
    </row>
    <row r="41" spans="1:2" ht="15" customHeight="1" x14ac:dyDescent="0.2">
      <c r="A41" s="113"/>
      <c r="B41" s="112" t="s">
        <v>136</v>
      </c>
    </row>
    <row r="42" spans="1:2" x14ac:dyDescent="0.2">
      <c r="A42" s="113"/>
    </row>
    <row r="43" spans="1:2" ht="15" customHeight="1" x14ac:dyDescent="0.2">
      <c r="A43" s="111" t="s">
        <v>13</v>
      </c>
      <c r="B43" s="112" t="s">
        <v>140</v>
      </c>
    </row>
    <row r="44" spans="1:2" ht="15" customHeight="1" x14ac:dyDescent="0.2">
      <c r="A44" s="113"/>
      <c r="B44" s="112" t="s">
        <v>143</v>
      </c>
    </row>
    <row r="45" spans="1:2" ht="15" customHeight="1" x14ac:dyDescent="0.2">
      <c r="A45" s="113"/>
      <c r="B45" s="119" t="s">
        <v>194</v>
      </c>
    </row>
    <row r="46" spans="1:2" ht="15" customHeight="1" x14ac:dyDescent="0.2">
      <c r="A46" s="113"/>
      <c r="B46" s="112" t="s">
        <v>195</v>
      </c>
    </row>
    <row r="47" spans="1:2" ht="15" customHeight="1" x14ac:dyDescent="0.2">
      <c r="A47" s="113"/>
      <c r="B47" s="112" t="s">
        <v>142</v>
      </c>
    </row>
    <row r="48" spans="1:2" ht="15" customHeight="1" x14ac:dyDescent="0.2">
      <c r="A48" s="113"/>
      <c r="B48" s="112" t="s">
        <v>141</v>
      </c>
    </row>
    <row r="49" spans="1:2" x14ac:dyDescent="0.2">
      <c r="A49" s="113"/>
    </row>
    <row r="50" spans="1:2" ht="25.5" customHeight="1" x14ac:dyDescent="0.2">
      <c r="A50" s="111" t="s">
        <v>15</v>
      </c>
      <c r="B50" s="114" t="s">
        <v>171</v>
      </c>
    </row>
    <row r="51" spans="1:2" x14ac:dyDescent="0.2">
      <c r="A51" s="113"/>
    </row>
    <row r="52" spans="1:2" ht="15" customHeight="1" x14ac:dyDescent="0.2">
      <c r="A52" s="111" t="s">
        <v>17</v>
      </c>
      <c r="B52" s="112" t="s">
        <v>64</v>
      </c>
    </row>
    <row r="53" spans="1:2" x14ac:dyDescent="0.2">
      <c r="A53" s="113"/>
    </row>
    <row r="54" spans="1:2" ht="15" customHeight="1" x14ac:dyDescent="0.2">
      <c r="A54" s="111" t="s">
        <v>18</v>
      </c>
      <c r="B54" s="115" t="s">
        <v>65</v>
      </c>
    </row>
    <row r="55" spans="1:2" ht="15" customHeight="1" x14ac:dyDescent="0.2">
      <c r="A55" s="113"/>
      <c r="B55" s="115" t="s">
        <v>66</v>
      </c>
    </row>
    <row r="56" spans="1:2" ht="15" customHeight="1" x14ac:dyDescent="0.2">
      <c r="A56" s="113"/>
      <c r="B56" s="115" t="s">
        <v>67</v>
      </c>
    </row>
    <row r="57" spans="1:2" ht="15" customHeight="1" x14ac:dyDescent="0.2">
      <c r="A57" s="113"/>
      <c r="B57" s="115" t="s">
        <v>68</v>
      </c>
    </row>
    <row r="58" spans="1:2" ht="15" customHeight="1" x14ac:dyDescent="0.2">
      <c r="A58" s="113"/>
      <c r="B58" s="115" t="s">
        <v>69</v>
      </c>
    </row>
    <row r="59" spans="1:2" x14ac:dyDescent="0.2">
      <c r="A59" s="113"/>
    </row>
    <row r="60" spans="1:2" ht="15" customHeight="1" x14ac:dyDescent="0.2">
      <c r="A60" s="111" t="s">
        <v>20</v>
      </c>
      <c r="B60" s="116" t="s">
        <v>70</v>
      </c>
    </row>
    <row r="61" spans="1:2" x14ac:dyDescent="0.2">
      <c r="A61" s="113"/>
      <c r="B61" s="116"/>
    </row>
    <row r="62" spans="1:2" ht="15" customHeight="1" x14ac:dyDescent="0.2">
      <c r="A62" s="111" t="s">
        <v>21</v>
      </c>
      <c r="B62" s="112" t="s">
        <v>64</v>
      </c>
    </row>
  </sheetData>
  <pageMargins left="0.70866141732283472" right="0.70866141732283472" top="0.74803149606299213" bottom="0.74803149606299213" header="0.31496062992125984" footer="0.31496062992125984"/>
  <pageSetup scale="59" orientation="landscape" r:id="rId1"/>
  <headerFooter>
    <oddHeader>&amp;CNOTAS A LOS ESTADOS FINANCIEROS</oddHeader>
    <oddFooter>&amp;L&amp;F&amp;R&amp;A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A1DF2-AA41-4211-8239-6D9FED56A406}">
  <sheetPr>
    <tabColor theme="6" tint="-0.249977111117893"/>
    <pageSetUpPr fitToPage="1"/>
  </sheetPr>
  <dimension ref="A1:N183"/>
  <sheetViews>
    <sheetView showGridLines="0" zoomScaleNormal="100" zoomScaleSheetLayoutView="100" workbookViewId="0">
      <selection activeCell="A111" sqref="A111:XFD111"/>
    </sheetView>
  </sheetViews>
  <sheetFormatPr baseColWidth="10" defaultRowHeight="11.25" x14ac:dyDescent="0.2"/>
  <cols>
    <col min="1" max="1" width="3.7109375" style="3" customWidth="1"/>
    <col min="2" max="2" width="18.5703125" style="3" customWidth="1"/>
    <col min="3" max="3" width="36.7109375" style="3" customWidth="1"/>
    <col min="4" max="6" width="13.28515625" style="149" customWidth="1"/>
    <col min="7" max="8" width="11" style="149" customWidth="1"/>
    <col min="9" max="9" width="25.28515625" style="150" customWidth="1"/>
    <col min="10" max="10" width="18.7109375" style="150" customWidth="1"/>
    <col min="11" max="11" width="11.42578125" style="3" customWidth="1"/>
    <col min="12" max="16384" width="11.42578125" style="3"/>
  </cols>
  <sheetData>
    <row r="1" spans="2:10" ht="15.75" x14ac:dyDescent="0.2">
      <c r="B1" s="268" t="s">
        <v>626</v>
      </c>
      <c r="C1" s="269"/>
      <c r="D1" s="269"/>
      <c r="E1" s="269"/>
      <c r="F1" s="269"/>
      <c r="G1" s="269"/>
      <c r="H1" s="269"/>
      <c r="I1" s="269"/>
      <c r="J1" s="269"/>
    </row>
    <row r="2" spans="2:10" ht="29.25" customHeight="1" x14ac:dyDescent="0.2">
      <c r="B2" s="270" t="s">
        <v>781</v>
      </c>
      <c r="C2" s="271"/>
      <c r="D2" s="271"/>
      <c r="E2" s="271"/>
      <c r="F2" s="271"/>
      <c r="G2" s="271"/>
      <c r="H2" s="271"/>
      <c r="I2" s="271"/>
      <c r="J2" s="271"/>
    </row>
    <row r="3" spans="2:10" ht="12.75" x14ac:dyDescent="0.2">
      <c r="B3" s="270" t="s">
        <v>782</v>
      </c>
      <c r="C3" s="271"/>
      <c r="D3" s="271"/>
      <c r="E3" s="271"/>
      <c r="F3" s="271"/>
      <c r="G3" s="271"/>
      <c r="H3" s="271"/>
      <c r="I3" s="271"/>
      <c r="J3" s="271"/>
    </row>
    <row r="4" spans="2:10" ht="12.75" x14ac:dyDescent="0.2">
      <c r="B4" s="147"/>
      <c r="C4" s="148"/>
      <c r="D4" s="148"/>
      <c r="E4" s="148"/>
      <c r="F4" s="148"/>
      <c r="G4" s="148"/>
      <c r="H4" s="148"/>
      <c r="I4" s="148"/>
      <c r="J4" s="148"/>
    </row>
    <row r="5" spans="2:10" x14ac:dyDescent="0.2">
      <c r="B5" s="1" t="s">
        <v>636</v>
      </c>
    </row>
    <row r="6" spans="2:10" x14ac:dyDescent="0.2">
      <c r="B6" s="1" t="s">
        <v>637</v>
      </c>
    </row>
    <row r="7" spans="2:10" x14ac:dyDescent="0.2">
      <c r="B7" s="1"/>
    </row>
    <row r="8" spans="2:10" ht="12.75" x14ac:dyDescent="0.2">
      <c r="B8" s="151" t="s">
        <v>638</v>
      </c>
      <c r="C8" s="152"/>
      <c r="D8" s="153"/>
      <c r="E8" s="153"/>
      <c r="F8" s="154"/>
      <c r="G8" s="154"/>
      <c r="H8" s="153"/>
      <c r="I8" s="155"/>
      <c r="J8" s="156" t="s">
        <v>639</v>
      </c>
    </row>
    <row r="9" spans="2:10" x14ac:dyDescent="0.2">
      <c r="B9" s="157" t="s">
        <v>640</v>
      </c>
      <c r="C9" s="158" t="s">
        <v>641</v>
      </c>
      <c r="D9" s="159" t="s">
        <v>642</v>
      </c>
      <c r="E9" s="159" t="s">
        <v>643</v>
      </c>
      <c r="F9" s="159" t="s">
        <v>644</v>
      </c>
      <c r="G9" s="159" t="s">
        <v>645</v>
      </c>
      <c r="H9" s="160" t="s">
        <v>646</v>
      </c>
      <c r="I9" s="161" t="s">
        <v>647</v>
      </c>
      <c r="J9" s="161" t="s">
        <v>648</v>
      </c>
    </row>
    <row r="10" spans="2:10" ht="33.75" x14ac:dyDescent="0.2">
      <c r="B10" s="272" t="s">
        <v>649</v>
      </c>
      <c r="C10" s="272" t="s">
        <v>650</v>
      </c>
      <c r="D10" s="275">
        <v>990533.33</v>
      </c>
      <c r="E10" s="278"/>
      <c r="F10" s="278"/>
      <c r="G10" s="278"/>
      <c r="H10" s="278">
        <v>990533.33</v>
      </c>
      <c r="I10" s="162" t="s">
        <v>651</v>
      </c>
      <c r="J10" s="163">
        <v>982068.37</v>
      </c>
    </row>
    <row r="11" spans="2:10" ht="33.75" x14ac:dyDescent="0.2">
      <c r="B11" s="273"/>
      <c r="C11" s="273"/>
      <c r="D11" s="276"/>
      <c r="E11" s="279"/>
      <c r="F11" s="279"/>
      <c r="G11" s="279"/>
      <c r="H11" s="279"/>
      <c r="I11" s="155" t="s">
        <v>652</v>
      </c>
      <c r="J11" s="164">
        <v>8463.89</v>
      </c>
    </row>
    <row r="12" spans="2:10" ht="33.75" x14ac:dyDescent="0.2">
      <c r="B12" s="274"/>
      <c r="C12" s="274"/>
      <c r="D12" s="277"/>
      <c r="E12" s="280"/>
      <c r="F12" s="280"/>
      <c r="G12" s="280"/>
      <c r="H12" s="280"/>
      <c r="I12" s="155" t="s">
        <v>653</v>
      </c>
      <c r="J12" s="164">
        <v>1.07</v>
      </c>
    </row>
    <row r="13" spans="2:10" ht="12" x14ac:dyDescent="0.2">
      <c r="B13" s="165" t="s">
        <v>654</v>
      </c>
      <c r="C13" s="165" t="s">
        <v>655</v>
      </c>
      <c r="D13" s="166">
        <f>SUM(D10:D12)</f>
        <v>990533.33</v>
      </c>
      <c r="E13" s="166">
        <f>SUM(E10:E12)</f>
        <v>0</v>
      </c>
      <c r="F13" s="166">
        <f>SUM(F10:F12)</f>
        <v>0</v>
      </c>
      <c r="G13" s="166">
        <f>SUM(G10:G12)</f>
        <v>0</v>
      </c>
      <c r="H13" s="166">
        <f>SUM(H10:H12)</f>
        <v>990533.33</v>
      </c>
      <c r="I13" s="167"/>
      <c r="J13" s="166">
        <f>SUM(J10:J12)</f>
        <v>990533.33</v>
      </c>
    </row>
    <row r="14" spans="2:10" ht="5.25" customHeight="1" x14ac:dyDescent="0.2">
      <c r="B14" s="168"/>
      <c r="C14" s="169"/>
      <c r="D14" s="170"/>
      <c r="E14" s="170"/>
      <c r="F14" s="170"/>
      <c r="G14" s="170"/>
      <c r="H14" s="170"/>
      <c r="I14" s="171"/>
      <c r="J14" s="172"/>
    </row>
    <row r="15" spans="2:10" ht="12.75" x14ac:dyDescent="0.2">
      <c r="B15" s="151" t="s">
        <v>656</v>
      </c>
      <c r="C15" s="152"/>
      <c r="D15" s="153"/>
      <c r="E15" s="153"/>
      <c r="F15" s="154"/>
      <c r="G15" s="154"/>
      <c r="H15" s="153"/>
      <c r="I15" s="155"/>
      <c r="J15" s="156" t="s">
        <v>639</v>
      </c>
    </row>
    <row r="16" spans="2:10" x14ac:dyDescent="0.2">
      <c r="B16" s="157" t="s">
        <v>640</v>
      </c>
      <c r="C16" s="158" t="s">
        <v>641</v>
      </c>
      <c r="D16" s="159" t="s">
        <v>642</v>
      </c>
      <c r="E16" s="159" t="s">
        <v>643</v>
      </c>
      <c r="F16" s="159" t="s">
        <v>644</v>
      </c>
      <c r="G16" s="159" t="s">
        <v>645</v>
      </c>
      <c r="H16" s="160" t="s">
        <v>646</v>
      </c>
      <c r="I16" s="161" t="s">
        <v>647</v>
      </c>
      <c r="J16" s="161" t="s">
        <v>648</v>
      </c>
    </row>
    <row r="17" spans="2:10" ht="78.75" x14ac:dyDescent="0.2">
      <c r="B17" s="173" t="s">
        <v>654</v>
      </c>
      <c r="C17" s="173" t="s">
        <v>657</v>
      </c>
      <c r="D17" s="174">
        <v>2860.78</v>
      </c>
      <c r="E17" s="175">
        <v>2860.78</v>
      </c>
      <c r="F17" s="175"/>
      <c r="G17" s="175"/>
      <c r="H17" s="175"/>
      <c r="I17" s="155" t="s">
        <v>658</v>
      </c>
      <c r="J17" s="164" t="s">
        <v>659</v>
      </c>
    </row>
    <row r="18" spans="2:10" ht="56.25" x14ac:dyDescent="0.2">
      <c r="B18" s="173" t="s">
        <v>654</v>
      </c>
      <c r="C18" s="173" t="s">
        <v>660</v>
      </c>
      <c r="D18" s="174">
        <v>747.29</v>
      </c>
      <c r="E18" s="175">
        <v>747.29</v>
      </c>
      <c r="F18" s="175"/>
      <c r="G18" s="175"/>
      <c r="H18" s="175"/>
      <c r="I18" s="155" t="s">
        <v>661</v>
      </c>
      <c r="J18" s="164" t="s">
        <v>659</v>
      </c>
    </row>
    <row r="19" spans="2:10" ht="45" x14ac:dyDescent="0.2">
      <c r="B19" s="173" t="s">
        <v>654</v>
      </c>
      <c r="C19" s="173" t="s">
        <v>662</v>
      </c>
      <c r="D19" s="174">
        <v>21266.65</v>
      </c>
      <c r="E19" s="175">
        <v>21266.65</v>
      </c>
      <c r="F19" s="175"/>
      <c r="G19" s="175"/>
      <c r="H19" s="175"/>
      <c r="I19" s="155" t="s">
        <v>663</v>
      </c>
      <c r="J19" s="164" t="s">
        <v>664</v>
      </c>
    </row>
    <row r="20" spans="2:10" ht="56.25" x14ac:dyDescent="0.2">
      <c r="B20" s="173" t="s">
        <v>654</v>
      </c>
      <c r="C20" s="173" t="s">
        <v>665</v>
      </c>
      <c r="D20" s="174">
        <v>542.75</v>
      </c>
      <c r="E20" s="175">
        <v>542.75</v>
      </c>
      <c r="F20" s="175"/>
      <c r="G20" s="175"/>
      <c r="H20" s="175"/>
      <c r="I20" s="155" t="s">
        <v>666</v>
      </c>
      <c r="J20" s="164" t="s">
        <v>659</v>
      </c>
    </row>
    <row r="21" spans="2:10" ht="12" x14ac:dyDescent="0.2">
      <c r="B21" s="165" t="s">
        <v>654</v>
      </c>
      <c r="C21" s="165" t="s">
        <v>655</v>
      </c>
      <c r="D21" s="166">
        <f>SUM(D17:D20)</f>
        <v>25417.47</v>
      </c>
      <c r="E21" s="166">
        <f>SUM(E17:E20)</f>
        <v>25417.47</v>
      </c>
      <c r="F21" s="166">
        <f>SUM(F17:F20)</f>
        <v>0</v>
      </c>
      <c r="G21" s="166">
        <f>SUM(G17:G20)</f>
        <v>0</v>
      </c>
      <c r="H21" s="166">
        <f>SUM(H17:H20)</f>
        <v>0</v>
      </c>
      <c r="I21" s="167"/>
      <c r="J21" s="167"/>
    </row>
    <row r="22" spans="2:10" ht="5.25" customHeight="1" x14ac:dyDescent="0.2">
      <c r="B22" s="168"/>
      <c r="C22" s="169"/>
      <c r="D22" s="170"/>
      <c r="E22" s="170"/>
      <c r="F22" s="170"/>
      <c r="G22" s="170"/>
      <c r="H22" s="170"/>
      <c r="I22" s="171"/>
      <c r="J22" s="172"/>
    </row>
    <row r="23" spans="2:10" ht="67.5" x14ac:dyDescent="0.2">
      <c r="B23" s="173" t="s">
        <v>667</v>
      </c>
      <c r="C23" s="173" t="s">
        <v>668</v>
      </c>
      <c r="D23" s="174">
        <v>6211.5</v>
      </c>
      <c r="E23" s="175">
        <v>6211.5</v>
      </c>
      <c r="F23" s="175"/>
      <c r="G23" s="175"/>
      <c r="H23" s="175"/>
      <c r="I23" s="155" t="s">
        <v>669</v>
      </c>
      <c r="J23" s="164" t="s">
        <v>659</v>
      </c>
    </row>
    <row r="24" spans="2:10" ht="78.75" x14ac:dyDescent="0.2">
      <c r="B24" s="173" t="s">
        <v>667</v>
      </c>
      <c r="C24" s="173" t="s">
        <v>670</v>
      </c>
      <c r="D24" s="174">
        <v>20217.150000000001</v>
      </c>
      <c r="E24" s="175">
        <v>20217.150000000001</v>
      </c>
      <c r="F24" s="175"/>
      <c r="G24" s="175"/>
      <c r="H24" s="175"/>
      <c r="I24" s="155" t="s">
        <v>671</v>
      </c>
      <c r="J24" s="164" t="s">
        <v>659</v>
      </c>
    </row>
    <row r="25" spans="2:10" ht="78.75" x14ac:dyDescent="0.2">
      <c r="B25" s="173" t="s">
        <v>667</v>
      </c>
      <c r="C25" s="173" t="s">
        <v>657</v>
      </c>
      <c r="D25" s="174">
        <v>3020.73</v>
      </c>
      <c r="E25" s="175">
        <v>3020.73</v>
      </c>
      <c r="F25" s="175"/>
      <c r="G25" s="175"/>
      <c r="H25" s="175"/>
      <c r="I25" s="155" t="s">
        <v>672</v>
      </c>
      <c r="J25" s="164" t="s">
        <v>659</v>
      </c>
    </row>
    <row r="26" spans="2:10" ht="56.25" x14ac:dyDescent="0.2">
      <c r="B26" s="173" t="s">
        <v>667</v>
      </c>
      <c r="C26" s="173" t="s">
        <v>660</v>
      </c>
      <c r="D26" s="174">
        <v>65.92</v>
      </c>
      <c r="E26" s="175">
        <v>65.92</v>
      </c>
      <c r="F26" s="175"/>
      <c r="G26" s="175"/>
      <c r="H26" s="175"/>
      <c r="I26" s="155" t="s">
        <v>673</v>
      </c>
      <c r="J26" s="164" t="s">
        <v>659</v>
      </c>
    </row>
    <row r="27" spans="2:10" ht="56.25" x14ac:dyDescent="0.2">
      <c r="B27" s="173" t="s">
        <v>667</v>
      </c>
      <c r="C27" s="173" t="s">
        <v>662</v>
      </c>
      <c r="D27" s="174">
        <v>120</v>
      </c>
      <c r="E27" s="175">
        <v>120</v>
      </c>
      <c r="F27" s="175"/>
      <c r="G27" s="175"/>
      <c r="H27" s="175"/>
      <c r="I27" s="155" t="s">
        <v>674</v>
      </c>
      <c r="J27" s="164" t="s">
        <v>659</v>
      </c>
    </row>
    <row r="28" spans="2:10" ht="56.25" x14ac:dyDescent="0.2">
      <c r="B28" s="173" t="s">
        <v>667</v>
      </c>
      <c r="C28" s="173" t="s">
        <v>665</v>
      </c>
      <c r="D28" s="174">
        <v>7934.49</v>
      </c>
      <c r="E28" s="175">
        <v>7934.49</v>
      </c>
      <c r="F28" s="175"/>
      <c r="G28" s="175"/>
      <c r="H28" s="175"/>
      <c r="I28" s="155" t="s">
        <v>675</v>
      </c>
      <c r="J28" s="164" t="s">
        <v>659</v>
      </c>
    </row>
    <row r="29" spans="2:10" ht="33.75" x14ac:dyDescent="0.2">
      <c r="B29" s="173" t="s">
        <v>667</v>
      </c>
      <c r="C29" s="173" t="s">
        <v>676</v>
      </c>
      <c r="D29" s="174">
        <v>911</v>
      </c>
      <c r="E29" s="175">
        <v>911</v>
      </c>
      <c r="F29" s="175"/>
      <c r="G29" s="175"/>
      <c r="H29" s="175"/>
      <c r="I29" s="155" t="s">
        <v>677</v>
      </c>
      <c r="J29" s="164"/>
    </row>
    <row r="30" spans="2:10" x14ac:dyDescent="0.2">
      <c r="B30" s="173"/>
      <c r="C30" s="173"/>
      <c r="D30" s="174"/>
      <c r="E30" s="175"/>
      <c r="F30" s="175"/>
      <c r="G30" s="175"/>
      <c r="H30" s="175"/>
      <c r="I30" s="155"/>
      <c r="J30" s="164"/>
    </row>
    <row r="31" spans="2:10" ht="12" x14ac:dyDescent="0.2">
      <c r="B31" s="176">
        <v>112300003</v>
      </c>
      <c r="C31" s="165" t="s">
        <v>678</v>
      </c>
      <c r="D31" s="166">
        <f>SUM(D23:D30)</f>
        <v>38480.79</v>
      </c>
      <c r="E31" s="166">
        <f>SUM(E23:E30)</f>
        <v>38480.79</v>
      </c>
      <c r="F31" s="166">
        <f>SUM(F23:F28)</f>
        <v>0</v>
      </c>
      <c r="G31" s="166">
        <f>SUM(G23:G28)</f>
        <v>0</v>
      </c>
      <c r="H31" s="166">
        <f>SUM(H23:H28)</f>
        <v>0</v>
      </c>
      <c r="I31" s="167"/>
      <c r="J31" s="167"/>
    </row>
    <row r="32" spans="2:10" ht="12" x14ac:dyDescent="0.2">
      <c r="B32" s="165"/>
      <c r="C32" s="165"/>
      <c r="D32" s="166"/>
      <c r="E32" s="166"/>
      <c r="F32" s="166"/>
      <c r="G32" s="166"/>
      <c r="H32" s="166"/>
      <c r="I32" s="167"/>
      <c r="J32" s="167"/>
    </row>
    <row r="33" spans="2:11" x14ac:dyDescent="0.2">
      <c r="B33" s="157" t="s">
        <v>640</v>
      </c>
      <c r="C33" s="158" t="s">
        <v>641</v>
      </c>
      <c r="D33" s="159" t="s">
        <v>642</v>
      </c>
      <c r="E33" s="159" t="s">
        <v>643</v>
      </c>
      <c r="F33" s="159" t="s">
        <v>644</v>
      </c>
      <c r="G33" s="159" t="s">
        <v>645</v>
      </c>
      <c r="H33" s="160" t="s">
        <v>646</v>
      </c>
      <c r="I33" s="161" t="s">
        <v>647</v>
      </c>
      <c r="J33" s="161" t="s">
        <v>648</v>
      </c>
    </row>
    <row r="34" spans="2:11" x14ac:dyDescent="0.2">
      <c r="B34" s="173"/>
      <c r="C34" s="177"/>
      <c r="D34" s="178"/>
      <c r="E34" s="178"/>
      <c r="F34" s="179"/>
      <c r="G34" s="179"/>
      <c r="H34" s="179"/>
      <c r="I34" s="155"/>
      <c r="J34" s="164"/>
    </row>
    <row r="35" spans="2:11" ht="12" x14ac:dyDescent="0.2">
      <c r="B35" s="176">
        <v>112300011</v>
      </c>
      <c r="C35" s="165" t="s">
        <v>679</v>
      </c>
      <c r="D35" s="166">
        <f>D34</f>
        <v>0</v>
      </c>
      <c r="E35" s="166">
        <f>E34</f>
        <v>0</v>
      </c>
      <c r="F35" s="166">
        <f>F34</f>
        <v>0</v>
      </c>
      <c r="G35" s="166">
        <f>G34</f>
        <v>0</v>
      </c>
      <c r="H35" s="166">
        <f>H34</f>
        <v>0</v>
      </c>
      <c r="I35" s="167"/>
      <c r="J35" s="167"/>
    </row>
    <row r="36" spans="2:11" ht="12.75" x14ac:dyDescent="0.2">
      <c r="B36" s="168"/>
      <c r="C36" s="169"/>
      <c r="D36" s="170"/>
      <c r="E36" s="170"/>
      <c r="F36" s="170"/>
      <c r="G36" s="170"/>
      <c r="H36" s="170"/>
      <c r="I36" s="171"/>
      <c r="J36" s="172"/>
    </row>
    <row r="37" spans="2:11" ht="15" x14ac:dyDescent="0.25">
      <c r="B37" s="180"/>
      <c r="C37" s="181" t="s">
        <v>680</v>
      </c>
      <c r="D37" s="182">
        <f>D21+D31</f>
        <v>63898.26</v>
      </c>
      <c r="E37" s="182">
        <f>E21+E31</f>
        <v>63898.26</v>
      </c>
      <c r="F37" s="182">
        <f>F21+F31</f>
        <v>0</v>
      </c>
      <c r="G37" s="182">
        <f>G21+G31</f>
        <v>0</v>
      </c>
      <c r="H37" s="182">
        <f>H21+H31</f>
        <v>0</v>
      </c>
      <c r="I37" s="183"/>
      <c r="J37" s="183"/>
      <c r="K37" s="149"/>
    </row>
    <row r="38" spans="2:11" x14ac:dyDescent="0.2">
      <c r="B38" s="184"/>
      <c r="C38" s="184"/>
      <c r="D38" s="154"/>
      <c r="E38" s="154"/>
      <c r="F38" s="154"/>
      <c r="G38" s="154"/>
      <c r="H38" s="153"/>
      <c r="I38" s="155"/>
      <c r="J38" s="155"/>
    </row>
    <row r="39" spans="2:11" x14ac:dyDescent="0.2">
      <c r="B39" s="157" t="s">
        <v>640</v>
      </c>
      <c r="C39" s="158" t="s">
        <v>641</v>
      </c>
      <c r="D39" s="159" t="s">
        <v>642</v>
      </c>
      <c r="E39" s="159" t="s">
        <v>643</v>
      </c>
      <c r="F39" s="159" t="s">
        <v>644</v>
      </c>
      <c r="G39" s="159" t="s">
        <v>645</v>
      </c>
      <c r="H39" s="160" t="s">
        <v>646</v>
      </c>
      <c r="I39" s="161" t="s">
        <v>647</v>
      </c>
      <c r="J39" s="161" t="s">
        <v>648</v>
      </c>
    </row>
    <row r="40" spans="2:11" ht="56.25" x14ac:dyDescent="0.2">
      <c r="B40" s="177" t="s">
        <v>681</v>
      </c>
      <c r="C40" s="177" t="s">
        <v>682</v>
      </c>
      <c r="D40" s="178">
        <v>2101.08</v>
      </c>
      <c r="E40" s="178">
        <v>2101.08</v>
      </c>
      <c r="F40" s="179"/>
      <c r="G40" s="179"/>
      <c r="H40" s="179"/>
      <c r="I40" s="155" t="s">
        <v>683</v>
      </c>
      <c r="J40" s="164" t="s">
        <v>684</v>
      </c>
    </row>
    <row r="41" spans="2:11" ht="33.75" x14ac:dyDescent="0.2">
      <c r="B41" s="177" t="s">
        <v>681</v>
      </c>
      <c r="C41" s="177" t="s">
        <v>676</v>
      </c>
      <c r="D41" s="178">
        <v>5000</v>
      </c>
      <c r="E41" s="178">
        <v>5000</v>
      </c>
      <c r="F41" s="179"/>
      <c r="G41" s="179"/>
      <c r="H41" s="179"/>
      <c r="I41" s="155" t="s">
        <v>773</v>
      </c>
      <c r="J41" s="164" t="s">
        <v>774</v>
      </c>
    </row>
    <row r="42" spans="2:11" ht="15" x14ac:dyDescent="0.25">
      <c r="B42" s="180"/>
      <c r="C42" s="181" t="s">
        <v>685</v>
      </c>
      <c r="D42" s="182">
        <f>SUM(D40:D41)</f>
        <v>7101.08</v>
      </c>
      <c r="E42" s="182">
        <f t="shared" ref="E42:H42" si="0">SUM(E40:E41)</f>
        <v>7101.08</v>
      </c>
      <c r="F42" s="182">
        <f t="shared" si="0"/>
        <v>0</v>
      </c>
      <c r="G42" s="182">
        <f t="shared" si="0"/>
        <v>0</v>
      </c>
      <c r="H42" s="182">
        <f t="shared" si="0"/>
        <v>0</v>
      </c>
      <c r="I42" s="183"/>
      <c r="J42" s="183"/>
    </row>
    <row r="44" spans="2:11" ht="12.75" x14ac:dyDescent="0.2">
      <c r="B44" s="185" t="s">
        <v>686</v>
      </c>
      <c r="C44" s="186"/>
      <c r="F44" s="187"/>
      <c r="G44" s="187"/>
      <c r="J44" s="188" t="s">
        <v>639</v>
      </c>
    </row>
    <row r="45" spans="2:11" x14ac:dyDescent="0.2">
      <c r="B45" s="189"/>
      <c r="C45" s="189"/>
      <c r="D45" s="187"/>
      <c r="E45" s="187"/>
      <c r="F45" s="187"/>
      <c r="G45" s="187"/>
    </row>
    <row r="46" spans="2:11" x14ac:dyDescent="0.2">
      <c r="B46" s="157" t="s">
        <v>640</v>
      </c>
      <c r="C46" s="158" t="s">
        <v>641</v>
      </c>
      <c r="D46" s="159" t="s">
        <v>642</v>
      </c>
      <c r="E46" s="159" t="s">
        <v>643</v>
      </c>
      <c r="F46" s="159" t="s">
        <v>644</v>
      </c>
      <c r="G46" s="159" t="s">
        <v>645</v>
      </c>
      <c r="H46" s="160" t="s">
        <v>646</v>
      </c>
      <c r="I46" s="161" t="s">
        <v>647</v>
      </c>
      <c r="J46" s="161" t="s">
        <v>648</v>
      </c>
    </row>
    <row r="47" spans="2:11" x14ac:dyDescent="0.2">
      <c r="B47" s="190" t="s">
        <v>687</v>
      </c>
      <c r="C47" s="190" t="s">
        <v>687</v>
      </c>
      <c r="D47" s="191"/>
      <c r="E47" s="191"/>
      <c r="F47" s="191"/>
      <c r="G47" s="191"/>
      <c r="H47" s="191"/>
      <c r="I47" s="155"/>
      <c r="J47" s="155"/>
    </row>
    <row r="48" spans="2:11" x14ac:dyDescent="0.2">
      <c r="B48" s="192"/>
      <c r="C48" s="192"/>
      <c r="D48" s="191"/>
      <c r="E48" s="191"/>
      <c r="F48" s="191"/>
      <c r="G48" s="191"/>
      <c r="H48" s="191"/>
      <c r="I48" s="155"/>
      <c r="J48" s="155"/>
    </row>
    <row r="49" spans="2:12" ht="15" x14ac:dyDescent="0.25">
      <c r="B49" s="180"/>
      <c r="C49" s="181" t="s">
        <v>688</v>
      </c>
      <c r="D49" s="182">
        <f>SUM(D47:D48)</f>
        <v>0</v>
      </c>
      <c r="E49" s="182">
        <f>SUM(E47:E48)</f>
        <v>0</v>
      </c>
      <c r="F49" s="182">
        <f>SUM(F47:F48)</f>
        <v>0</v>
      </c>
      <c r="G49" s="182">
        <f>SUM(G47:G48)</f>
        <v>0</v>
      </c>
      <c r="H49" s="182">
        <f>SUM(H47:H48)</f>
        <v>0</v>
      </c>
      <c r="I49" s="181"/>
      <c r="J49" s="183"/>
    </row>
    <row r="52" spans="2:12" ht="12.75" x14ac:dyDescent="0.2">
      <c r="B52" s="193" t="s">
        <v>689</v>
      </c>
      <c r="C52" s="194"/>
      <c r="D52" s="194"/>
      <c r="E52" s="195"/>
      <c r="F52" s="187"/>
      <c r="G52" s="187"/>
      <c r="J52" s="188" t="s">
        <v>639</v>
      </c>
    </row>
    <row r="53" spans="2:12" x14ac:dyDescent="0.2">
      <c r="B53" s="189"/>
      <c r="C53" s="189"/>
      <c r="D53" s="187"/>
      <c r="E53" s="187"/>
      <c r="F53" s="187"/>
      <c r="G53" s="187"/>
    </row>
    <row r="54" spans="2:12" x14ac:dyDescent="0.2">
      <c r="B54" s="196" t="s">
        <v>640</v>
      </c>
      <c r="C54" s="197" t="s">
        <v>641</v>
      </c>
      <c r="D54" s="198" t="s">
        <v>642</v>
      </c>
      <c r="E54" s="198" t="s">
        <v>643</v>
      </c>
      <c r="F54" s="198" t="s">
        <v>644</v>
      </c>
      <c r="G54" s="198" t="s">
        <v>645</v>
      </c>
      <c r="H54" s="199" t="s">
        <v>646</v>
      </c>
      <c r="I54" s="200" t="s">
        <v>647</v>
      </c>
      <c r="J54" s="200" t="s">
        <v>648</v>
      </c>
    </row>
    <row r="55" spans="2:12" ht="22.5" x14ac:dyDescent="0.2">
      <c r="B55" s="201" t="s">
        <v>690</v>
      </c>
      <c r="C55" s="192" t="s">
        <v>691</v>
      </c>
      <c r="D55" s="191">
        <v>0.1</v>
      </c>
      <c r="E55" s="191">
        <v>0.1</v>
      </c>
      <c r="F55" s="191"/>
      <c r="G55" s="191"/>
      <c r="H55" s="191"/>
      <c r="I55" s="155" t="s">
        <v>692</v>
      </c>
      <c r="J55" s="164" t="s">
        <v>693</v>
      </c>
    </row>
    <row r="56" spans="2:12" ht="45" x14ac:dyDescent="0.2">
      <c r="B56" s="201" t="s">
        <v>690</v>
      </c>
      <c r="C56" s="192" t="s">
        <v>694</v>
      </c>
      <c r="D56" s="191">
        <v>482.67</v>
      </c>
      <c r="E56" s="191">
        <v>482.67</v>
      </c>
      <c r="F56" s="191"/>
      <c r="G56" s="191"/>
      <c r="H56" s="191"/>
      <c r="I56" s="155" t="s">
        <v>695</v>
      </c>
      <c r="J56" s="164" t="s">
        <v>693</v>
      </c>
    </row>
    <row r="57" spans="2:12" ht="22.5" x14ac:dyDescent="0.2">
      <c r="B57" s="201" t="s">
        <v>690</v>
      </c>
      <c r="C57" s="192" t="s">
        <v>691</v>
      </c>
      <c r="D57" s="191">
        <v>226461.09</v>
      </c>
      <c r="E57" s="191">
        <v>226461.09</v>
      </c>
      <c r="F57" s="191"/>
      <c r="G57" s="191"/>
      <c r="H57" s="191"/>
      <c r="I57" s="155" t="s">
        <v>696</v>
      </c>
      <c r="J57" s="164" t="s">
        <v>697</v>
      </c>
      <c r="K57" s="149"/>
      <c r="L57" s="149"/>
    </row>
    <row r="58" spans="2:12" ht="33.75" x14ac:dyDescent="0.2">
      <c r="B58" s="201" t="s">
        <v>690</v>
      </c>
      <c r="C58" s="192" t="s">
        <v>698</v>
      </c>
      <c r="D58" s="191">
        <v>4599.3999999999996</v>
      </c>
      <c r="E58" s="191">
        <v>4599.3999999999996</v>
      </c>
      <c r="F58" s="191"/>
      <c r="G58" s="191"/>
      <c r="H58" s="191"/>
      <c r="I58" s="155" t="s">
        <v>699</v>
      </c>
      <c r="J58" s="155" t="s">
        <v>700</v>
      </c>
    </row>
    <row r="59" spans="2:12" ht="15" x14ac:dyDescent="0.25">
      <c r="B59" s="202"/>
      <c r="C59" s="203" t="s">
        <v>701</v>
      </c>
      <c r="D59" s="204">
        <f>SUM(D55:D58)</f>
        <v>231543.25999999998</v>
      </c>
      <c r="E59" s="204">
        <f>SUM(E55:E58)</f>
        <v>231543.25999999998</v>
      </c>
      <c r="F59" s="204">
        <f>SUM(F55:F58)</f>
        <v>0</v>
      </c>
      <c r="G59" s="204">
        <f>SUM(G55:G58)</f>
        <v>0</v>
      </c>
      <c r="H59" s="204">
        <f>SUM(H55:H58)</f>
        <v>0</v>
      </c>
      <c r="I59" s="205"/>
      <c r="J59" s="205"/>
    </row>
    <row r="62" spans="2:12" ht="12.75" x14ac:dyDescent="0.2">
      <c r="B62" s="185" t="s">
        <v>702</v>
      </c>
      <c r="C62" s="186"/>
      <c r="D62" s="187"/>
      <c r="E62" s="187"/>
      <c r="F62" s="187"/>
      <c r="G62" s="187"/>
    </row>
    <row r="63" spans="2:12" x14ac:dyDescent="0.2">
      <c r="B63" s="189"/>
      <c r="C63" s="189"/>
      <c r="D63" s="187"/>
      <c r="E63" s="187"/>
      <c r="F63" s="187"/>
      <c r="G63" s="187"/>
    </row>
    <row r="64" spans="2:12" x14ac:dyDescent="0.2">
      <c r="B64" s="157" t="s">
        <v>640</v>
      </c>
      <c r="C64" s="158" t="s">
        <v>641</v>
      </c>
      <c r="D64" s="159" t="s">
        <v>642</v>
      </c>
      <c r="E64" s="159" t="s">
        <v>643</v>
      </c>
      <c r="F64" s="159" t="s">
        <v>644</v>
      </c>
      <c r="G64" s="159" t="s">
        <v>645</v>
      </c>
      <c r="H64" s="160" t="s">
        <v>646</v>
      </c>
      <c r="I64" s="161" t="s">
        <v>647</v>
      </c>
      <c r="J64" s="161" t="s">
        <v>648</v>
      </c>
    </row>
    <row r="65" spans="2:12" ht="22.5" x14ac:dyDescent="0.2">
      <c r="B65" s="192" t="s">
        <v>703</v>
      </c>
      <c r="C65" s="192" t="s">
        <v>704</v>
      </c>
      <c r="D65" s="191">
        <v>948.3</v>
      </c>
      <c r="E65" s="191">
        <v>948.3</v>
      </c>
      <c r="F65" s="191"/>
      <c r="G65" s="191"/>
      <c r="H65" s="191"/>
      <c r="I65" s="155" t="s">
        <v>705</v>
      </c>
      <c r="J65" s="155" t="s">
        <v>700</v>
      </c>
    </row>
    <row r="66" spans="2:12" ht="33.75" x14ac:dyDescent="0.2">
      <c r="B66" s="192" t="s">
        <v>703</v>
      </c>
      <c r="C66" s="192" t="s">
        <v>775</v>
      </c>
      <c r="D66" s="191">
        <v>-16900.43</v>
      </c>
      <c r="E66" s="191">
        <v>-16900.43</v>
      </c>
      <c r="F66" s="191"/>
      <c r="G66" s="191"/>
      <c r="H66" s="191"/>
      <c r="I66" s="155" t="s">
        <v>776</v>
      </c>
      <c r="J66" s="155" t="s">
        <v>700</v>
      </c>
    </row>
    <row r="67" spans="2:12" ht="15" x14ac:dyDescent="0.25">
      <c r="B67" s="180"/>
      <c r="C67" s="181" t="s">
        <v>706</v>
      </c>
      <c r="D67" s="182">
        <f>SUM(D65:D66)</f>
        <v>-15952.130000000001</v>
      </c>
      <c r="E67" s="182">
        <f t="shared" ref="E67:H67" si="1">SUM(E65:E66)</f>
        <v>-15952.130000000001</v>
      </c>
      <c r="F67" s="182">
        <f t="shared" si="1"/>
        <v>0</v>
      </c>
      <c r="G67" s="182">
        <f t="shared" si="1"/>
        <v>0</v>
      </c>
      <c r="H67" s="182">
        <f t="shared" si="1"/>
        <v>0</v>
      </c>
      <c r="I67" s="183"/>
      <c r="J67" s="183"/>
    </row>
    <row r="70" spans="2:12" ht="12.75" x14ac:dyDescent="0.2">
      <c r="B70" s="185" t="s">
        <v>707</v>
      </c>
      <c r="C70" s="186"/>
      <c r="D70" s="206"/>
      <c r="F70" s="187"/>
      <c r="G70" s="187"/>
      <c r="J70" s="188" t="s">
        <v>639</v>
      </c>
    </row>
    <row r="71" spans="2:12" x14ac:dyDescent="0.2">
      <c r="B71" s="189"/>
      <c r="C71" s="189"/>
      <c r="D71" s="187"/>
      <c r="E71" s="187"/>
      <c r="F71" s="187"/>
      <c r="G71" s="187"/>
    </row>
    <row r="72" spans="2:12" x14ac:dyDescent="0.2">
      <c r="B72" s="157" t="s">
        <v>640</v>
      </c>
      <c r="C72" s="158" t="s">
        <v>641</v>
      </c>
      <c r="D72" s="159" t="s">
        <v>642</v>
      </c>
      <c r="E72" s="159" t="s">
        <v>643</v>
      </c>
      <c r="F72" s="159" t="s">
        <v>644</v>
      </c>
      <c r="G72" s="159" t="s">
        <v>645</v>
      </c>
      <c r="H72" s="160" t="s">
        <v>646</v>
      </c>
      <c r="I72" s="161" t="s">
        <v>647</v>
      </c>
      <c r="J72" s="161" t="s">
        <v>648</v>
      </c>
    </row>
    <row r="73" spans="2:12" x14ac:dyDescent="0.2">
      <c r="B73" s="190" t="s">
        <v>687</v>
      </c>
      <c r="C73" s="190" t="s">
        <v>687</v>
      </c>
      <c r="D73" s="191"/>
      <c r="E73" s="191"/>
      <c r="F73" s="191"/>
      <c r="G73" s="191"/>
      <c r="H73" s="191"/>
      <c r="I73" s="155"/>
      <c r="J73" s="155"/>
    </row>
    <row r="74" spans="2:12" x14ac:dyDescent="0.2">
      <c r="B74" s="192"/>
      <c r="C74" s="192"/>
      <c r="D74" s="191"/>
      <c r="E74" s="191"/>
      <c r="F74" s="191"/>
      <c r="G74" s="191"/>
      <c r="H74" s="191"/>
      <c r="I74" s="155"/>
      <c r="J74" s="155"/>
    </row>
    <row r="75" spans="2:12" x14ac:dyDescent="0.2">
      <c r="B75" s="192"/>
      <c r="C75" s="192"/>
      <c r="D75" s="191"/>
      <c r="E75" s="191"/>
      <c r="F75" s="191"/>
      <c r="G75" s="191"/>
      <c r="H75" s="191"/>
      <c r="I75" s="155"/>
      <c r="J75" s="155"/>
      <c r="L75" s="149"/>
    </row>
    <row r="76" spans="2:12" x14ac:dyDescent="0.2">
      <c r="B76" s="192"/>
      <c r="C76" s="192"/>
      <c r="D76" s="191"/>
      <c r="E76" s="191"/>
      <c r="F76" s="191"/>
      <c r="G76" s="191"/>
      <c r="H76" s="191"/>
      <c r="I76" s="155"/>
      <c r="J76" s="155"/>
      <c r="L76" s="149"/>
    </row>
    <row r="77" spans="2:12" x14ac:dyDescent="0.2">
      <c r="B77" s="180"/>
      <c r="C77" s="180" t="s">
        <v>708</v>
      </c>
      <c r="D77" s="207">
        <f>SUM(D73:D76)</f>
        <v>0</v>
      </c>
      <c r="E77" s="207">
        <f>SUM(E73:E76)</f>
        <v>0</v>
      </c>
      <c r="F77" s="207">
        <f>SUM(F73:F76)</f>
        <v>0</v>
      </c>
      <c r="G77" s="207">
        <f>SUM(G73:G76)</f>
        <v>0</v>
      </c>
      <c r="H77" s="207">
        <f>SUM(H73:H76)</f>
        <v>0</v>
      </c>
      <c r="I77" s="208"/>
      <c r="J77" s="208"/>
      <c r="L77" s="149"/>
    </row>
    <row r="80" spans="2:12" x14ac:dyDescent="0.2">
      <c r="B80" s="209" t="s">
        <v>709</v>
      </c>
      <c r="C80" s="186"/>
      <c r="F80" s="187"/>
      <c r="G80" s="187"/>
      <c r="J80" s="188" t="s">
        <v>639</v>
      </c>
    </row>
    <row r="81" spans="2:12" x14ac:dyDescent="0.2">
      <c r="B81" s="189"/>
      <c r="C81" s="189"/>
      <c r="D81" s="187"/>
      <c r="E81" s="187"/>
      <c r="F81" s="187"/>
      <c r="G81" s="187"/>
    </row>
    <row r="82" spans="2:12" x14ac:dyDescent="0.2">
      <c r="B82" s="157" t="s">
        <v>640</v>
      </c>
      <c r="C82" s="158" t="s">
        <v>641</v>
      </c>
      <c r="D82" s="159" t="s">
        <v>642</v>
      </c>
      <c r="E82" s="159" t="s">
        <v>643</v>
      </c>
      <c r="F82" s="159" t="s">
        <v>644</v>
      </c>
      <c r="G82" s="159" t="s">
        <v>645</v>
      </c>
      <c r="H82" s="160" t="s">
        <v>646</v>
      </c>
      <c r="I82" s="161" t="s">
        <v>647</v>
      </c>
      <c r="J82" s="161" t="s">
        <v>648</v>
      </c>
    </row>
    <row r="83" spans="2:12" x14ac:dyDescent="0.2">
      <c r="B83" s="190" t="s">
        <v>687</v>
      </c>
      <c r="C83" s="190" t="s">
        <v>687</v>
      </c>
      <c r="D83" s="191"/>
      <c r="E83" s="191"/>
      <c r="F83" s="191"/>
      <c r="G83" s="191"/>
      <c r="H83" s="191"/>
      <c r="I83" s="155"/>
      <c r="J83" s="155"/>
    </row>
    <row r="84" spans="2:12" x14ac:dyDescent="0.2">
      <c r="B84" s="192"/>
      <c r="C84" s="192"/>
      <c r="D84" s="191"/>
      <c r="E84" s="191"/>
      <c r="F84" s="191"/>
      <c r="G84" s="191"/>
      <c r="H84" s="191"/>
      <c r="I84" s="155"/>
      <c r="J84" s="155"/>
    </row>
    <row r="85" spans="2:12" x14ac:dyDescent="0.2">
      <c r="B85" s="180"/>
      <c r="C85" s="180" t="s">
        <v>710</v>
      </c>
      <c r="D85" s="207">
        <f>SUM(D83:D84)</f>
        <v>0</v>
      </c>
      <c r="E85" s="207">
        <f>SUM(E83:E84)</f>
        <v>0</v>
      </c>
      <c r="F85" s="207">
        <f>SUM(F83:F84)</f>
        <v>0</v>
      </c>
      <c r="G85" s="207">
        <f>SUM(G83:G84)</f>
        <v>0</v>
      </c>
      <c r="H85" s="207">
        <f>SUM(H83:H84)</f>
        <v>0</v>
      </c>
      <c r="I85" s="208"/>
      <c r="J85" s="208"/>
    </row>
    <row r="88" spans="2:12" x14ac:dyDescent="0.2">
      <c r="B88" s="209" t="s">
        <v>711</v>
      </c>
      <c r="C88" s="186"/>
      <c r="F88" s="187"/>
      <c r="G88" s="187"/>
      <c r="J88" s="188" t="s">
        <v>639</v>
      </c>
    </row>
    <row r="89" spans="2:12" x14ac:dyDescent="0.2">
      <c r="B89" s="189"/>
      <c r="C89" s="189"/>
      <c r="D89" s="187"/>
      <c r="E89" s="187"/>
      <c r="F89" s="187"/>
      <c r="G89" s="187"/>
    </row>
    <row r="90" spans="2:12" x14ac:dyDescent="0.2">
      <c r="B90" s="157" t="s">
        <v>640</v>
      </c>
      <c r="C90" s="158" t="s">
        <v>641</v>
      </c>
      <c r="D90" s="159" t="s">
        <v>642</v>
      </c>
      <c r="E90" s="159" t="s">
        <v>643</v>
      </c>
      <c r="F90" s="159" t="s">
        <v>644</v>
      </c>
      <c r="G90" s="159" t="s">
        <v>645</v>
      </c>
      <c r="H90" s="160" t="s">
        <v>646</v>
      </c>
      <c r="I90" s="161" t="s">
        <v>647</v>
      </c>
      <c r="J90" s="161" t="s">
        <v>648</v>
      </c>
    </row>
    <row r="91" spans="2:12" x14ac:dyDescent="0.2">
      <c r="B91" s="190" t="s">
        <v>687</v>
      </c>
      <c r="C91" s="190" t="s">
        <v>687</v>
      </c>
      <c r="D91" s="191"/>
      <c r="E91" s="191"/>
      <c r="F91" s="191"/>
      <c r="G91" s="191"/>
      <c r="H91" s="191"/>
      <c r="I91" s="155"/>
      <c r="J91" s="155"/>
      <c r="L91" s="149"/>
    </row>
    <row r="92" spans="2:12" x14ac:dyDescent="0.2">
      <c r="B92" s="192"/>
      <c r="C92" s="192"/>
      <c r="D92" s="191"/>
      <c r="E92" s="191"/>
      <c r="F92" s="191"/>
      <c r="G92" s="191"/>
      <c r="H92" s="191"/>
      <c r="I92" s="155"/>
      <c r="J92" s="155"/>
      <c r="L92" s="149"/>
    </row>
    <row r="93" spans="2:12" x14ac:dyDescent="0.2">
      <c r="B93" s="192"/>
      <c r="C93" s="192"/>
      <c r="D93" s="191"/>
      <c r="E93" s="191"/>
      <c r="F93" s="191"/>
      <c r="G93" s="191"/>
      <c r="H93" s="191"/>
      <c r="I93" s="155"/>
      <c r="J93" s="155"/>
    </row>
    <row r="94" spans="2:12" x14ac:dyDescent="0.2">
      <c r="B94" s="192"/>
      <c r="C94" s="192"/>
      <c r="D94" s="191"/>
      <c r="E94" s="191"/>
      <c r="F94" s="191"/>
      <c r="G94" s="191"/>
      <c r="H94" s="191"/>
      <c r="I94" s="155"/>
      <c r="J94" s="155"/>
    </row>
    <row r="95" spans="2:12" x14ac:dyDescent="0.2">
      <c r="B95" s="180"/>
      <c r="C95" s="180" t="s">
        <v>712</v>
      </c>
      <c r="D95" s="207">
        <f>SUM(D91:D94)</f>
        <v>0</v>
      </c>
      <c r="E95" s="207">
        <f>SUM(E91:E94)</f>
        <v>0</v>
      </c>
      <c r="F95" s="207">
        <f>SUM(F91:F94)</f>
        <v>0</v>
      </c>
      <c r="G95" s="207">
        <f>SUM(G91:G94)</f>
        <v>0</v>
      </c>
      <c r="H95" s="207">
        <f>SUM(H91:H94)</f>
        <v>0</v>
      </c>
      <c r="I95" s="208"/>
      <c r="J95" s="208"/>
    </row>
    <row r="98" spans="2:10" x14ac:dyDescent="0.2">
      <c r="B98" s="209" t="s">
        <v>713</v>
      </c>
      <c r="C98" s="186"/>
      <c r="F98" s="187"/>
      <c r="G98" s="187"/>
      <c r="J98" s="188" t="s">
        <v>639</v>
      </c>
    </row>
    <row r="99" spans="2:10" x14ac:dyDescent="0.2">
      <c r="B99" s="189"/>
      <c r="C99" s="189"/>
      <c r="D99" s="187"/>
      <c r="E99" s="187"/>
      <c r="F99" s="187"/>
      <c r="G99" s="187"/>
    </row>
    <row r="100" spans="2:10" x14ac:dyDescent="0.2">
      <c r="B100" s="210" t="s">
        <v>640</v>
      </c>
      <c r="C100" s="211" t="s">
        <v>641</v>
      </c>
      <c r="D100" s="212" t="s">
        <v>642</v>
      </c>
      <c r="E100" s="212" t="s">
        <v>643</v>
      </c>
      <c r="F100" s="212" t="s">
        <v>644</v>
      </c>
      <c r="G100" s="212" t="s">
        <v>645</v>
      </c>
      <c r="H100" s="213" t="s">
        <v>646</v>
      </c>
      <c r="I100" s="214" t="s">
        <v>647</v>
      </c>
      <c r="J100" s="214" t="s">
        <v>648</v>
      </c>
    </row>
    <row r="101" spans="2:10" x14ac:dyDescent="0.2">
      <c r="B101" s="215" t="s">
        <v>687</v>
      </c>
      <c r="C101" s="215" t="s">
        <v>687</v>
      </c>
      <c r="D101" s="216"/>
      <c r="E101" s="216"/>
      <c r="F101" s="216"/>
      <c r="G101" s="216"/>
      <c r="H101" s="216"/>
      <c r="I101" s="217"/>
      <c r="J101" s="217"/>
    </row>
    <row r="102" spans="2:10" x14ac:dyDescent="0.2">
      <c r="B102" s="218"/>
      <c r="C102" s="218"/>
      <c r="D102" s="216"/>
      <c r="E102" s="216"/>
      <c r="F102" s="216"/>
      <c r="G102" s="216"/>
      <c r="H102" s="216"/>
      <c r="I102" s="217"/>
      <c r="J102" s="217"/>
    </row>
    <row r="103" spans="2:10" x14ac:dyDescent="0.2">
      <c r="B103" s="218"/>
      <c r="C103" s="218"/>
      <c r="D103" s="216"/>
      <c r="E103" s="216"/>
      <c r="F103" s="216"/>
      <c r="G103" s="216"/>
      <c r="H103" s="216"/>
      <c r="I103" s="217"/>
      <c r="J103" s="217"/>
    </row>
    <row r="104" spans="2:10" x14ac:dyDescent="0.2">
      <c r="B104" s="218"/>
      <c r="C104" s="218"/>
      <c r="D104" s="216"/>
      <c r="E104" s="216"/>
      <c r="F104" s="216"/>
      <c r="G104" s="216"/>
      <c r="H104" s="216"/>
      <c r="I104" s="217"/>
      <c r="J104" s="217"/>
    </row>
    <row r="105" spans="2:10" x14ac:dyDescent="0.2">
      <c r="B105" s="219"/>
      <c r="C105" s="219" t="s">
        <v>714</v>
      </c>
      <c r="D105" s="220">
        <f>SUM(D101:D104)</f>
        <v>0</v>
      </c>
      <c r="E105" s="220">
        <f>SUM(E101:E104)</f>
        <v>0</v>
      </c>
      <c r="F105" s="220">
        <f>SUM(F101:F104)</f>
        <v>0</v>
      </c>
      <c r="G105" s="220">
        <f>SUM(G101:G104)</f>
        <v>0</v>
      </c>
      <c r="H105" s="220">
        <f>SUM(H101:H104)</f>
        <v>0</v>
      </c>
      <c r="I105" s="221"/>
      <c r="J105" s="221"/>
    </row>
    <row r="106" spans="2:10" x14ac:dyDescent="0.2">
      <c r="B106" s="222" t="s">
        <v>715</v>
      </c>
    </row>
    <row r="113" spans="1:14" s="150" customFormat="1" ht="15" x14ac:dyDescent="0.25">
      <c r="A113" s="3"/>
      <c r="B113" s="3"/>
      <c r="C113" s="142"/>
      <c r="D113" s="149"/>
      <c r="E113" s="149"/>
      <c r="F113" s="149"/>
      <c r="G113" s="262"/>
      <c r="H113" s="263"/>
      <c r="I113" s="223"/>
      <c r="K113" s="3"/>
      <c r="L113" s="3"/>
      <c r="M113" s="3"/>
      <c r="N113" s="3"/>
    </row>
    <row r="114" spans="1:14" s="150" customFormat="1" ht="15" customHeight="1" x14ac:dyDescent="0.25">
      <c r="A114" s="3"/>
      <c r="B114" s="3"/>
      <c r="C114" s="145" t="s">
        <v>716</v>
      </c>
      <c r="D114" s="149"/>
      <c r="E114" s="149"/>
      <c r="F114" s="149"/>
      <c r="G114" s="264" t="s">
        <v>633</v>
      </c>
      <c r="H114" s="265"/>
      <c r="I114" s="265"/>
      <c r="K114" s="3"/>
      <c r="L114" s="3"/>
      <c r="M114" s="3"/>
      <c r="N114" s="3"/>
    </row>
    <row r="115" spans="1:14" s="149" customFormat="1" ht="15" customHeight="1" x14ac:dyDescent="0.25">
      <c r="A115" s="3"/>
      <c r="B115" s="3"/>
      <c r="C115" s="145" t="s">
        <v>634</v>
      </c>
      <c r="G115" s="266" t="s">
        <v>635</v>
      </c>
      <c r="H115" s="265"/>
      <c r="I115" s="265"/>
      <c r="J115" s="150"/>
      <c r="K115" s="3"/>
      <c r="L115" s="3"/>
      <c r="M115" s="3"/>
      <c r="N115" s="3"/>
    </row>
    <row r="178" spans="1:12" s="150" customFormat="1" x14ac:dyDescent="0.2">
      <c r="A178" s="3"/>
      <c r="B178" s="3"/>
      <c r="C178" s="3"/>
      <c r="D178" s="149"/>
      <c r="E178" s="149"/>
      <c r="F178" s="149"/>
      <c r="G178" s="149"/>
      <c r="H178" s="149"/>
      <c r="K178" s="3"/>
      <c r="L178" s="3"/>
    </row>
    <row r="179" spans="1:12" s="150" customFormat="1" x14ac:dyDescent="0.2">
      <c r="A179" s="3"/>
      <c r="B179" s="224"/>
      <c r="C179" s="225"/>
      <c r="D179" s="149"/>
      <c r="E179" s="149"/>
      <c r="F179" s="149"/>
      <c r="G179" s="149"/>
      <c r="H179" s="149"/>
      <c r="K179" s="3"/>
      <c r="L179" s="3"/>
    </row>
    <row r="180" spans="1:12" s="150" customFormat="1" x14ac:dyDescent="0.2">
      <c r="A180" s="3"/>
      <c r="B180" s="224"/>
      <c r="C180" s="225"/>
      <c r="D180" s="149"/>
      <c r="E180" s="149"/>
      <c r="F180" s="149"/>
      <c r="G180" s="149"/>
      <c r="H180" s="149"/>
      <c r="K180" s="3"/>
      <c r="L180" s="3"/>
    </row>
    <row r="181" spans="1:12" s="150" customFormat="1" x14ac:dyDescent="0.2">
      <c r="A181" s="3"/>
      <c r="B181" s="224"/>
      <c r="C181" s="225"/>
      <c r="D181" s="149"/>
      <c r="E181" s="149"/>
      <c r="F181" s="149"/>
      <c r="G181" s="149"/>
      <c r="H181" s="149"/>
      <c r="K181" s="3"/>
      <c r="L181" s="3"/>
    </row>
    <row r="182" spans="1:12" s="150" customFormat="1" x14ac:dyDescent="0.2">
      <c r="A182" s="3"/>
      <c r="B182" s="224"/>
      <c r="C182" s="225"/>
      <c r="D182" s="149"/>
      <c r="E182" s="149"/>
      <c r="F182" s="149"/>
      <c r="G182" s="149"/>
      <c r="H182" s="149"/>
      <c r="K182" s="3"/>
      <c r="L182" s="3"/>
    </row>
    <row r="183" spans="1:12" s="150" customFormat="1" x14ac:dyDescent="0.2">
      <c r="A183" s="3"/>
      <c r="B183" s="224"/>
      <c r="C183" s="225"/>
      <c r="D183" s="149"/>
      <c r="E183" s="149"/>
      <c r="F183" s="149"/>
      <c r="G183" s="149"/>
      <c r="H183" s="149"/>
      <c r="K183" s="3"/>
      <c r="L183" s="3"/>
    </row>
  </sheetData>
  <mergeCells count="13">
    <mergeCell ref="G113:H113"/>
    <mergeCell ref="G114:I114"/>
    <mergeCell ref="G115:I115"/>
    <mergeCell ref="B1:J1"/>
    <mergeCell ref="B2:J2"/>
    <mergeCell ref="B3:J3"/>
    <mergeCell ref="B10:B12"/>
    <mergeCell ref="C10:C12"/>
    <mergeCell ref="D10:D12"/>
    <mergeCell ref="E10:E12"/>
    <mergeCell ref="F10:F12"/>
    <mergeCell ref="G10:G12"/>
    <mergeCell ref="H10:H12"/>
  </mergeCells>
  <dataValidations disablePrompts="1" count="9">
    <dataValidation allowBlank="1" showInputMessage="1" showErrorMessage="1" prompt="Indicar si el deudor ya sobrepasó el plazo estipulado para pago, 90, 180 o 365 días." sqref="J16 J9 J39 J72 J82 J90 J100 J46 J54 J33 J64" xr:uid="{1A5BBB92-DEF4-4128-A309-3047EF74BC8D}"/>
    <dataValidation allowBlank="1" showInputMessage="1" showErrorMessage="1" prompt="Informar sobre caraterísticas cualitativas de la cuenta, ejemplo: acciones implementadas para su recuperación, causas de la demora en su recuperación." sqref="I16 I9 I39 I72 I82 I90 I100 I46 I54 I33 I64" xr:uid="{9600FA20-3697-449E-A0BB-0508119AF2A5}"/>
    <dataValidation allowBlank="1" showInputMessage="1" showErrorMessage="1" prompt="Importe de la cuentas por cobrar con vencimiento mayor a 365 días." sqref="H16 H9 H39 H72 H82 H90 H100 H46 H54 H33 H64" xr:uid="{DC8813DC-BAAD-4066-A814-8230E1CF1D50}"/>
    <dataValidation allowBlank="1" showInputMessage="1" showErrorMessage="1" prompt="Importe de la cuentas por cobrar con fecha de vencimiento de 181 a 365 días." sqref="G16 G9 G39 G72 G82 G90 G100 G46 G54 G33 G64" xr:uid="{3B37E609-FBB9-4B04-B3E0-2289D2937572}"/>
    <dataValidation allowBlank="1" showInputMessage="1" showErrorMessage="1" prompt="Importe de la cuentas por cobrar con fecha de vencimiento de 91 a 180 días." sqref="F16 F9 F39 F72 F82 F90 F100 F46 F54 F33 F64" xr:uid="{71F2674D-22FF-4B91-A3AE-8218531E859D}"/>
    <dataValidation allowBlank="1" showInputMessage="1" showErrorMessage="1" prompt="Importe de la cuentas por cobrar con fecha de vencimiento de 1 a 90 días." sqref="E16 E9 E39 E72 E82 E90 E100 E46 E54 E33 E64" xr:uid="{6AA763BC-B15A-4009-897F-131C789784EF}"/>
    <dataValidation allowBlank="1" showInputMessage="1" showErrorMessage="1" prompt="Corresponde al nombre o descripción de la cuenta de acuerdo al Plan de Cuentas emitido por el CONAC." sqref="C16 C9 C39 C72 C82 C90 C100 C46 C54 C33 C64" xr:uid="{0B63253D-4B7C-4386-9E81-C5C8A782742A}"/>
    <dataValidation allowBlank="1" showInputMessage="1" showErrorMessage="1" prompt="Corresponde al número de la cuenta de acuerdo al Plan de Cuentas emitido por el CONAC (DOF 23/12/2015). Excepto cuentas por cobrar de contribuciones o fideicomisos que se encuentran dentro de inversiones financieras..." sqref="B16 B9 B46 B54 B39 B72 B82 B90 B100 B33 B64" xr:uid="{ADB1B618-DCCD-4414-8503-57EB50A3B7EE}"/>
    <dataValidation allowBlank="1" showInputMessage="1" showErrorMessage="1" prompt="Saldo final del periodo de la información financiera trimestral presentada, el cual debe coincidir con la suma de las columnas de 90, 180, 365 y más de 365 días." sqref="D16 D9 D46 D54 D39 D72 D82 D90 D100 D33 D64" xr:uid="{8DF9A899-B418-4ED8-ADF4-5A54E1331F95}"/>
  </dataValidations>
  <pageMargins left="0.70866141732283472" right="0.70866141732283472" top="0.74803149606299213" bottom="0.74803149606299213" header="0.31496062992125984" footer="0.31496062992125984"/>
  <pageSetup scale="76" fitToHeight="0" orientation="landscape" r:id="rId1"/>
  <rowBreaks count="3" manualBreakCount="3">
    <brk id="21" min="1" max="9" man="1"/>
    <brk id="37" min="1" max="9" man="1"/>
    <brk id="67" min="1"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F134B-624D-4D9C-BFBC-85ACDA007317}">
  <sheetPr>
    <tabColor theme="6" tint="-0.249977111117893"/>
    <pageSetUpPr fitToPage="1"/>
  </sheetPr>
  <dimension ref="A2:N109"/>
  <sheetViews>
    <sheetView showGridLines="0" view="pageBreakPreview" zoomScale="60" zoomScaleNormal="100" workbookViewId="0">
      <selection activeCell="D65" sqref="D65"/>
    </sheetView>
  </sheetViews>
  <sheetFormatPr baseColWidth="10" defaultRowHeight="11.25" x14ac:dyDescent="0.2"/>
  <cols>
    <col min="1" max="1" width="3.7109375" style="3" customWidth="1"/>
    <col min="2" max="2" width="18.5703125" style="3" customWidth="1"/>
    <col min="3" max="3" width="36.7109375" style="3" customWidth="1"/>
    <col min="4" max="4" width="18.28515625" style="149" customWidth="1"/>
    <col min="5" max="6" width="13.28515625" style="149" customWidth="1"/>
    <col min="7" max="7" width="11" style="149" customWidth="1"/>
    <col min="8" max="8" width="13.140625" style="149" customWidth="1"/>
    <col min="9" max="9" width="21.140625" style="150" customWidth="1"/>
    <col min="10" max="10" width="18.7109375" style="150" customWidth="1"/>
    <col min="11" max="11" width="11.42578125" style="3" customWidth="1"/>
    <col min="12" max="16384" width="11.42578125" style="3"/>
  </cols>
  <sheetData>
    <row r="2" spans="2:10" ht="15.75" x14ac:dyDescent="0.2">
      <c r="B2" s="268" t="s">
        <v>626</v>
      </c>
      <c r="C2" s="269"/>
      <c r="D2" s="269"/>
      <c r="E2" s="269"/>
      <c r="F2" s="269"/>
      <c r="G2" s="269"/>
      <c r="H2" s="269"/>
      <c r="I2" s="269"/>
      <c r="J2" s="269"/>
    </row>
    <row r="3" spans="2:10" ht="12.75" x14ac:dyDescent="0.2">
      <c r="B3" s="270" t="s">
        <v>783</v>
      </c>
      <c r="C3" s="271"/>
      <c r="D3" s="271"/>
      <c r="E3" s="271"/>
      <c r="F3" s="271"/>
      <c r="G3" s="271"/>
      <c r="H3" s="271"/>
      <c r="I3" s="271"/>
      <c r="J3" s="271"/>
    </row>
    <row r="4" spans="2:10" ht="12.75" x14ac:dyDescent="0.2">
      <c r="B4" s="270" t="s">
        <v>784</v>
      </c>
      <c r="C4" s="271"/>
      <c r="D4" s="271"/>
      <c r="E4" s="271"/>
      <c r="F4" s="271"/>
      <c r="G4" s="271"/>
      <c r="H4" s="271"/>
      <c r="I4" s="271"/>
      <c r="J4" s="271"/>
    </row>
    <row r="5" spans="2:10" x14ac:dyDescent="0.2">
      <c r="B5" s="2" t="s">
        <v>719</v>
      </c>
    </row>
    <row r="6" spans="2:10" x14ac:dyDescent="0.2">
      <c r="B6" s="2" t="s">
        <v>637</v>
      </c>
    </row>
    <row r="7" spans="2:10" ht="12.75" x14ac:dyDescent="0.2">
      <c r="B7" s="284" t="s">
        <v>720</v>
      </c>
      <c r="C7" s="285"/>
      <c r="D7" s="285"/>
      <c r="E7" s="285"/>
      <c r="F7" s="285"/>
      <c r="G7" s="285"/>
      <c r="H7" s="285"/>
      <c r="I7" s="286"/>
      <c r="J7" s="226" t="s">
        <v>721</v>
      </c>
    </row>
    <row r="8" spans="2:10" x14ac:dyDescent="0.2">
      <c r="B8" s="227" t="s">
        <v>640</v>
      </c>
      <c r="C8" s="228" t="s">
        <v>641</v>
      </c>
      <c r="D8" s="228" t="s">
        <v>722</v>
      </c>
      <c r="E8" s="228" t="s">
        <v>643</v>
      </c>
      <c r="F8" s="228" t="s">
        <v>644</v>
      </c>
      <c r="G8" s="228" t="s">
        <v>645</v>
      </c>
      <c r="H8" s="228" t="s">
        <v>646</v>
      </c>
      <c r="I8" s="228" t="s">
        <v>647</v>
      </c>
      <c r="J8" s="161" t="s">
        <v>648</v>
      </c>
    </row>
    <row r="9" spans="2:10" ht="45" x14ac:dyDescent="0.2">
      <c r="B9" s="155">
        <v>211100141</v>
      </c>
      <c r="C9" s="155" t="s">
        <v>723</v>
      </c>
      <c r="D9" s="178">
        <v>2141.12</v>
      </c>
      <c r="E9" s="178"/>
      <c r="F9" s="178"/>
      <c r="G9" s="178"/>
      <c r="H9" s="178">
        <v>2141.12</v>
      </c>
      <c r="I9" s="177" t="s">
        <v>724</v>
      </c>
      <c r="J9" s="177" t="s">
        <v>725</v>
      </c>
    </row>
    <row r="10" spans="2:10" ht="45" x14ac:dyDescent="0.2">
      <c r="B10" s="155">
        <v>211100151</v>
      </c>
      <c r="C10" s="155" t="s">
        <v>726</v>
      </c>
      <c r="D10" s="178">
        <v>26466.799999999999</v>
      </c>
      <c r="E10" s="178"/>
      <c r="F10" s="178"/>
      <c r="G10" s="178"/>
      <c r="H10" s="178">
        <v>26466.799999999999</v>
      </c>
      <c r="I10" s="177" t="s">
        <v>727</v>
      </c>
      <c r="J10" s="177" t="s">
        <v>728</v>
      </c>
    </row>
    <row r="11" spans="2:10" ht="67.5" x14ac:dyDescent="0.2">
      <c r="B11" s="155">
        <v>211100181</v>
      </c>
      <c r="C11" s="155" t="s">
        <v>729</v>
      </c>
      <c r="D11" s="178">
        <v>219253.34</v>
      </c>
      <c r="E11" s="178"/>
      <c r="F11" s="178"/>
      <c r="G11" s="178"/>
      <c r="H11" s="178">
        <v>219253.34</v>
      </c>
      <c r="I11" s="229" t="s">
        <v>730</v>
      </c>
      <c r="J11" s="177" t="s">
        <v>731</v>
      </c>
    </row>
    <row r="12" spans="2:10" ht="33.75" x14ac:dyDescent="0.2">
      <c r="B12" s="155">
        <v>211100201</v>
      </c>
      <c r="C12" s="155" t="s">
        <v>732</v>
      </c>
      <c r="D12" s="178">
        <v>22844.33</v>
      </c>
      <c r="E12" s="178"/>
      <c r="F12" s="178"/>
      <c r="G12" s="178"/>
      <c r="H12" s="178">
        <v>22844.33</v>
      </c>
      <c r="I12" s="229" t="s">
        <v>733</v>
      </c>
      <c r="J12" s="177"/>
    </row>
    <row r="13" spans="2:10" s="235" customFormat="1" ht="21.75" customHeight="1" x14ac:dyDescent="0.25">
      <c r="B13" s="230"/>
      <c r="C13" s="231" t="s">
        <v>734</v>
      </c>
      <c r="D13" s="232">
        <f>SUM(D9:D12)</f>
        <v>270705.59000000003</v>
      </c>
      <c r="E13" s="232">
        <f>SUM(E9:E11)</f>
        <v>0</v>
      </c>
      <c r="F13" s="232">
        <f>SUM(F9:F11)</f>
        <v>0</v>
      </c>
      <c r="G13" s="232">
        <f>SUM(G9:G11)</f>
        <v>0</v>
      </c>
      <c r="H13" s="232">
        <f>SUM(H9:H12)</f>
        <v>270705.59000000003</v>
      </c>
      <c r="I13" s="233" t="s">
        <v>735</v>
      </c>
      <c r="J13" s="234"/>
    </row>
    <row r="14" spans="2:10" x14ac:dyDescent="0.2">
      <c r="B14" s="1"/>
    </row>
    <row r="15" spans="2:10" ht="12.75" x14ac:dyDescent="0.2">
      <c r="B15" s="281" t="s">
        <v>736</v>
      </c>
      <c r="C15" s="282"/>
      <c r="D15" s="282"/>
      <c r="E15" s="282"/>
      <c r="F15" s="282"/>
      <c r="G15" s="282"/>
      <c r="H15" s="282"/>
      <c r="I15" s="283"/>
      <c r="J15" s="156" t="s">
        <v>721</v>
      </c>
    </row>
    <row r="16" spans="2:10" x14ac:dyDescent="0.2">
      <c r="B16" s="157" t="s">
        <v>640</v>
      </c>
      <c r="C16" s="158" t="s">
        <v>641</v>
      </c>
      <c r="D16" s="228" t="s">
        <v>737</v>
      </c>
      <c r="E16" s="159" t="s">
        <v>643</v>
      </c>
      <c r="F16" s="159" t="s">
        <v>644</v>
      </c>
      <c r="G16" s="159" t="s">
        <v>645</v>
      </c>
      <c r="H16" s="160" t="s">
        <v>646</v>
      </c>
      <c r="I16" s="161" t="s">
        <v>647</v>
      </c>
      <c r="J16" s="161" t="s">
        <v>648</v>
      </c>
    </row>
    <row r="17" spans="2:12" ht="123.75" x14ac:dyDescent="0.2">
      <c r="B17" s="155" t="s">
        <v>738</v>
      </c>
      <c r="C17" s="155" t="s">
        <v>739</v>
      </c>
      <c r="D17" s="178">
        <v>136241.81</v>
      </c>
      <c r="E17" s="178">
        <v>136241.81</v>
      </c>
      <c r="F17" s="236"/>
      <c r="G17" s="236"/>
      <c r="H17" s="178"/>
      <c r="I17" s="155" t="s">
        <v>777</v>
      </c>
      <c r="J17" s="164" t="s">
        <v>740</v>
      </c>
      <c r="K17" s="149"/>
    </row>
    <row r="18" spans="2:12" ht="112.5" x14ac:dyDescent="0.2">
      <c r="B18" s="155" t="s">
        <v>741</v>
      </c>
      <c r="C18" s="155" t="s">
        <v>742</v>
      </c>
      <c r="D18" s="178">
        <v>88468.53</v>
      </c>
      <c r="E18" s="178">
        <v>88468.53</v>
      </c>
      <c r="F18" s="236"/>
      <c r="G18" s="236"/>
      <c r="H18" s="178"/>
      <c r="I18" s="155" t="s">
        <v>743</v>
      </c>
      <c r="J18" s="164" t="s">
        <v>744</v>
      </c>
    </row>
    <row r="19" spans="2:12" ht="45" x14ac:dyDescent="0.2">
      <c r="B19" s="155">
        <v>211200203</v>
      </c>
      <c r="C19" s="155" t="s">
        <v>745</v>
      </c>
      <c r="D19" s="178">
        <v>79365.350000000006</v>
      </c>
      <c r="E19" s="178">
        <v>79365.350000000006</v>
      </c>
      <c r="F19" s="236"/>
      <c r="G19" s="236"/>
      <c r="H19" s="178"/>
      <c r="I19" s="155" t="s">
        <v>778</v>
      </c>
      <c r="J19" s="164" t="s">
        <v>779</v>
      </c>
    </row>
    <row r="20" spans="2:12" x14ac:dyDescent="0.2">
      <c r="B20" s="155"/>
      <c r="C20" s="155"/>
      <c r="D20" s="178"/>
      <c r="E20" s="178"/>
      <c r="F20" s="236"/>
      <c r="G20" s="236"/>
      <c r="H20" s="178"/>
      <c r="I20" s="155"/>
      <c r="J20" s="164"/>
    </row>
    <row r="21" spans="2:12" ht="15" x14ac:dyDescent="0.25">
      <c r="B21" s="180"/>
      <c r="C21" s="181" t="s">
        <v>746</v>
      </c>
      <c r="D21" s="237">
        <f>SUM(D17:D19)</f>
        <v>304075.69</v>
      </c>
      <c r="E21" s="237">
        <f>SUM(E17:E19)</f>
        <v>304075.69</v>
      </c>
      <c r="F21" s="237">
        <f>SUM(F17:F18)</f>
        <v>0</v>
      </c>
      <c r="G21" s="237">
        <f>SUM(G17:G18)</f>
        <v>0</v>
      </c>
      <c r="H21" s="237">
        <f>SUM(H17:H18)</f>
        <v>0</v>
      </c>
      <c r="I21" s="183"/>
      <c r="J21" s="183"/>
      <c r="K21" s="149"/>
      <c r="L21" s="149"/>
    </row>
    <row r="23" spans="2:12" ht="12.75" x14ac:dyDescent="0.2">
      <c r="B23" s="281" t="s">
        <v>747</v>
      </c>
      <c r="C23" s="282"/>
      <c r="D23" s="282"/>
      <c r="E23" s="282"/>
      <c r="F23" s="282"/>
      <c r="G23" s="282"/>
      <c r="H23" s="282"/>
      <c r="I23" s="283"/>
      <c r="J23" s="188" t="s">
        <v>721</v>
      </c>
    </row>
    <row r="24" spans="2:12" x14ac:dyDescent="0.2">
      <c r="B24" s="157" t="s">
        <v>640</v>
      </c>
      <c r="C24" s="158" t="s">
        <v>641</v>
      </c>
      <c r="D24" s="228" t="s">
        <v>722</v>
      </c>
      <c r="E24" s="159" t="s">
        <v>643</v>
      </c>
      <c r="F24" s="159" t="s">
        <v>644</v>
      </c>
      <c r="G24" s="159" t="s">
        <v>645</v>
      </c>
      <c r="H24" s="160" t="s">
        <v>646</v>
      </c>
      <c r="I24" s="161" t="s">
        <v>647</v>
      </c>
      <c r="J24" s="161" t="s">
        <v>648</v>
      </c>
    </row>
    <row r="25" spans="2:12" ht="45" x14ac:dyDescent="0.2">
      <c r="B25" s="155" t="s">
        <v>748</v>
      </c>
      <c r="C25" s="155" t="s">
        <v>749</v>
      </c>
      <c r="D25" s="178">
        <v>50373.55</v>
      </c>
      <c r="E25" s="178">
        <v>50373.55</v>
      </c>
      <c r="F25" s="238"/>
      <c r="G25" s="238"/>
      <c r="H25" s="178"/>
      <c r="I25" s="155" t="s">
        <v>750</v>
      </c>
      <c r="J25" s="155" t="s">
        <v>751</v>
      </c>
    </row>
    <row r="26" spans="2:12" ht="213.75" x14ac:dyDescent="0.2">
      <c r="B26" s="155" t="s">
        <v>752</v>
      </c>
      <c r="C26" s="155" t="s">
        <v>753</v>
      </c>
      <c r="D26" s="178">
        <v>2653.4</v>
      </c>
      <c r="E26" s="178"/>
      <c r="F26" s="238"/>
      <c r="G26" s="238"/>
      <c r="H26" s="178">
        <v>2653.4</v>
      </c>
      <c r="I26" s="155" t="s">
        <v>754</v>
      </c>
      <c r="J26" s="155" t="s">
        <v>755</v>
      </c>
    </row>
    <row r="27" spans="2:12" ht="135" customHeight="1" x14ac:dyDescent="0.2">
      <c r="B27" s="155" t="s">
        <v>756</v>
      </c>
      <c r="C27" s="155" t="s">
        <v>757</v>
      </c>
      <c r="D27" s="178">
        <v>6918.68</v>
      </c>
      <c r="E27" s="178"/>
      <c r="F27" s="238"/>
      <c r="G27" s="238"/>
      <c r="H27" s="178">
        <v>6918.68</v>
      </c>
      <c r="I27" s="155" t="s">
        <v>758</v>
      </c>
      <c r="J27" s="155"/>
    </row>
    <row r="28" spans="2:12" ht="156" customHeight="1" x14ac:dyDescent="0.2">
      <c r="B28" s="155" t="s">
        <v>759</v>
      </c>
      <c r="C28" s="155" t="s">
        <v>760</v>
      </c>
      <c r="D28" s="178">
        <v>28866.29</v>
      </c>
      <c r="E28" s="178"/>
      <c r="F28" s="238"/>
      <c r="G28" s="238"/>
      <c r="H28" s="178">
        <v>28866.29</v>
      </c>
      <c r="I28" s="155" t="s">
        <v>761</v>
      </c>
      <c r="J28" s="155" t="s">
        <v>762</v>
      </c>
    </row>
    <row r="29" spans="2:12" ht="101.25" customHeight="1" x14ac:dyDescent="0.2">
      <c r="B29" s="155" t="s">
        <v>763</v>
      </c>
      <c r="C29" s="155" t="s">
        <v>764</v>
      </c>
      <c r="D29" s="178">
        <v>1707</v>
      </c>
      <c r="E29" s="178"/>
      <c r="F29" s="238"/>
      <c r="G29" s="238"/>
      <c r="H29" s="178">
        <v>1707</v>
      </c>
      <c r="I29" s="155" t="s">
        <v>765</v>
      </c>
      <c r="J29" s="155" t="s">
        <v>766</v>
      </c>
    </row>
    <row r="30" spans="2:12" ht="26.25" customHeight="1" x14ac:dyDescent="0.25">
      <c r="B30" s="180"/>
      <c r="C30" s="181" t="s">
        <v>767</v>
      </c>
      <c r="D30" s="237">
        <f>SUM(D25:D29)</f>
        <v>90518.920000000013</v>
      </c>
      <c r="E30" s="237">
        <f>SUM(E25:E29)</f>
        <v>50373.55</v>
      </c>
      <c r="F30" s="237">
        <f>SUM(F25:F29)</f>
        <v>0</v>
      </c>
      <c r="G30" s="237">
        <f>SUM(G25:G29)</f>
        <v>0</v>
      </c>
      <c r="H30" s="237">
        <f>SUM(H25:H29)</f>
        <v>40145.370000000003</v>
      </c>
      <c r="I30" s="181"/>
      <c r="J30" s="183"/>
      <c r="K30" s="149"/>
    </row>
    <row r="32" spans="2:12" ht="12.75" x14ac:dyDescent="0.2">
      <c r="B32" s="281" t="s">
        <v>768</v>
      </c>
      <c r="C32" s="282"/>
      <c r="D32" s="282"/>
      <c r="E32" s="282"/>
      <c r="F32" s="282"/>
      <c r="G32" s="282"/>
      <c r="H32" s="282"/>
      <c r="I32" s="283"/>
      <c r="J32" s="188" t="s">
        <v>721</v>
      </c>
    </row>
    <row r="33" spans="1:14" x14ac:dyDescent="0.2">
      <c r="B33" s="157" t="s">
        <v>640</v>
      </c>
      <c r="C33" s="158" t="s">
        <v>641</v>
      </c>
      <c r="D33" s="228" t="s">
        <v>722</v>
      </c>
      <c r="E33" s="159" t="s">
        <v>643</v>
      </c>
      <c r="F33" s="159" t="s">
        <v>644</v>
      </c>
      <c r="G33" s="159" t="s">
        <v>645</v>
      </c>
      <c r="H33" s="160" t="s">
        <v>646</v>
      </c>
      <c r="I33" s="161" t="s">
        <v>647</v>
      </c>
      <c r="J33" s="161" t="s">
        <v>648</v>
      </c>
    </row>
    <row r="34" spans="1:14" ht="270" x14ac:dyDescent="0.2">
      <c r="B34" s="155" t="s">
        <v>769</v>
      </c>
      <c r="C34" s="155" t="s">
        <v>770</v>
      </c>
      <c r="D34" s="178">
        <v>2043157.64</v>
      </c>
      <c r="E34" s="178">
        <v>2043157.64</v>
      </c>
      <c r="F34" s="238"/>
      <c r="G34" s="238"/>
      <c r="H34" s="178"/>
      <c r="I34" s="155" t="s">
        <v>780</v>
      </c>
      <c r="J34" s="155" t="s">
        <v>771</v>
      </c>
      <c r="K34" s="149"/>
    </row>
    <row r="35" spans="1:14" ht="15" x14ac:dyDescent="0.25">
      <c r="B35" s="180"/>
      <c r="C35" s="181" t="s">
        <v>772</v>
      </c>
      <c r="D35" s="237">
        <f>SUM(D34:D34)</f>
        <v>2043157.64</v>
      </c>
      <c r="E35" s="237">
        <f>SUM(E34:E34)</f>
        <v>2043157.64</v>
      </c>
      <c r="F35" s="237">
        <f>SUM(F34:F34)</f>
        <v>0</v>
      </c>
      <c r="G35" s="237">
        <f>SUM(G34:G34)</f>
        <v>0</v>
      </c>
      <c r="H35" s="237">
        <f>SUM(H34:H34)</f>
        <v>0</v>
      </c>
      <c r="I35" s="183"/>
      <c r="J35" s="183"/>
    </row>
    <row r="36" spans="1:14" ht="12.75" x14ac:dyDescent="0.2">
      <c r="B36" s="239" t="s">
        <v>715</v>
      </c>
    </row>
    <row r="39" spans="1:14" ht="15" x14ac:dyDescent="0.25">
      <c r="C39" s="142"/>
      <c r="G39" s="262"/>
      <c r="H39" s="263"/>
      <c r="I39" s="223"/>
    </row>
    <row r="40" spans="1:14" ht="15" customHeight="1" x14ac:dyDescent="0.25">
      <c r="C40" s="145" t="s">
        <v>716</v>
      </c>
      <c r="G40" s="264" t="s">
        <v>633</v>
      </c>
      <c r="H40" s="265"/>
      <c r="I40" s="265"/>
    </row>
    <row r="41" spans="1:14" s="149" customFormat="1" ht="15" customHeight="1" x14ac:dyDescent="0.25">
      <c r="A41" s="3"/>
      <c r="B41" s="3"/>
      <c r="C41" s="145" t="s">
        <v>717</v>
      </c>
      <c r="G41" s="266" t="s">
        <v>718</v>
      </c>
      <c r="H41" s="265"/>
      <c r="I41" s="265"/>
      <c r="J41" s="150"/>
      <c r="K41" s="3"/>
      <c r="L41" s="3"/>
      <c r="M41" s="3"/>
      <c r="N41" s="3"/>
    </row>
    <row r="104" spans="1:12" s="150" customFormat="1" x14ac:dyDescent="0.2">
      <c r="A104" s="3"/>
      <c r="B104" s="3"/>
      <c r="C104" s="3"/>
      <c r="D104" s="149"/>
      <c r="E104" s="149"/>
      <c r="F104" s="149"/>
      <c r="G104" s="149"/>
      <c r="H104" s="149"/>
      <c r="K104" s="3"/>
      <c r="L104" s="3"/>
    </row>
    <row r="105" spans="1:12" s="150" customFormat="1" x14ac:dyDescent="0.2">
      <c r="A105" s="3"/>
      <c r="B105" s="224"/>
      <c r="C105" s="225"/>
      <c r="D105" s="149"/>
      <c r="E105" s="149"/>
      <c r="F105" s="149"/>
      <c r="G105" s="149"/>
      <c r="H105" s="149"/>
      <c r="K105" s="3"/>
      <c r="L105" s="3"/>
    </row>
    <row r="106" spans="1:12" s="150" customFormat="1" x14ac:dyDescent="0.2">
      <c r="A106" s="3"/>
      <c r="B106" s="224"/>
      <c r="C106" s="225"/>
      <c r="D106" s="149"/>
      <c r="E106" s="149"/>
      <c r="F106" s="149"/>
      <c r="G106" s="149"/>
      <c r="H106" s="149"/>
      <c r="K106" s="3"/>
      <c r="L106" s="3"/>
    </row>
    <row r="107" spans="1:12" s="150" customFormat="1" x14ac:dyDescent="0.2">
      <c r="A107" s="3"/>
      <c r="B107" s="224"/>
      <c r="C107" s="225"/>
      <c r="D107" s="149"/>
      <c r="E107" s="149"/>
      <c r="F107" s="149"/>
      <c r="G107" s="149"/>
      <c r="H107" s="149"/>
      <c r="K107" s="3"/>
      <c r="L107" s="3"/>
    </row>
    <row r="108" spans="1:12" s="150" customFormat="1" x14ac:dyDescent="0.2">
      <c r="A108" s="3"/>
      <c r="B108" s="224"/>
      <c r="C108" s="225"/>
      <c r="D108" s="149"/>
      <c r="E108" s="149"/>
      <c r="F108" s="149"/>
      <c r="G108" s="149"/>
      <c r="H108" s="149"/>
      <c r="K108" s="3"/>
      <c r="L108" s="3"/>
    </row>
    <row r="109" spans="1:12" s="150" customFormat="1" x14ac:dyDescent="0.2">
      <c r="A109" s="3"/>
      <c r="B109" s="224"/>
      <c r="C109" s="225"/>
      <c r="D109" s="149"/>
      <c r="E109" s="149"/>
      <c r="F109" s="149"/>
      <c r="G109" s="149"/>
      <c r="H109" s="149"/>
      <c r="K109" s="3"/>
      <c r="L109" s="3"/>
    </row>
  </sheetData>
  <mergeCells count="10">
    <mergeCell ref="B32:I32"/>
    <mergeCell ref="G39:H39"/>
    <mergeCell ref="G40:I40"/>
    <mergeCell ref="G41:I41"/>
    <mergeCell ref="B2:J2"/>
    <mergeCell ref="B3:J3"/>
    <mergeCell ref="B4:J4"/>
    <mergeCell ref="B7:I7"/>
    <mergeCell ref="B15:I15"/>
    <mergeCell ref="B23:I23"/>
  </mergeCells>
  <dataValidations disablePrompts="1" count="9">
    <dataValidation allowBlank="1" showInputMessage="1" showErrorMessage="1" prompt="Indicar si el deudor ya sobrepasó el plazo estipulado para pago, 90, 180 o 365 días." sqref="J16 J24 J33 J8" xr:uid="{06AB6BA6-907B-4479-965A-6306F8A267D2}"/>
    <dataValidation allowBlank="1" showInputMessage="1" showErrorMessage="1" prompt="Informar sobre caraterísticas cualitativas de la cuenta, ejemplo: acciones implementadas para su recuperación, causas de la demora en su recuperación." sqref="I16 I24 I33 I8" xr:uid="{77AFCD87-4441-400D-BF5E-C44427736367}"/>
    <dataValidation allowBlank="1" showInputMessage="1" showErrorMessage="1" prompt="Importe de la cuentas por cobrar con vencimiento mayor a 365 días." sqref="H16 H24 H33 H8" xr:uid="{257D408D-64FE-4AA6-B6F2-EE341163AF86}"/>
    <dataValidation allowBlank="1" showInputMessage="1" showErrorMessage="1" prompt="Importe de la cuentas por cobrar con fecha de vencimiento de 181 a 365 días." sqref="G16 G24 G33 G8" xr:uid="{D1F4094F-8114-46DC-A09F-525BA31A0FBA}"/>
    <dataValidation allowBlank="1" showInputMessage="1" showErrorMessage="1" prompt="Importe de la cuentas por cobrar con fecha de vencimiento de 91 a 180 días." sqref="F16 F24 F33 F8" xr:uid="{90D19C44-0AF6-47BF-BC9C-F724DF0BE354}"/>
    <dataValidation allowBlank="1" showInputMessage="1" showErrorMessage="1" prompt="Importe de la cuentas por cobrar con fecha de vencimiento de 1 a 90 días." sqref="E16 E24 E33 E8" xr:uid="{4FD07303-6BCC-4C1A-B7A4-67CD21269477}"/>
    <dataValidation allowBlank="1" showInputMessage="1" showErrorMessage="1" prompt="Corresponde al nombre o descripción de la cuenta de acuerdo al Plan de Cuentas emitido por el CONAC." sqref="C16 C24 C33 C8" xr:uid="{FDCA1642-BF3F-4EDC-A492-D6485E76A977}"/>
    <dataValidation allowBlank="1" showInputMessage="1" showErrorMessage="1" prompt="Corresponde al número de la cuenta de acuerdo al Plan de Cuentas emitido por el CONAC (DOF 23/12/2015). Excepto cuentas por cobrar de contribuciones o fideicomisos que se encuentran dentro de inversiones financieras..." sqref="B16 B24 B33 B8" xr:uid="{887ABA15-4687-42E7-A3A4-5642FB8DAA5E}"/>
    <dataValidation allowBlank="1" showInputMessage="1" showErrorMessage="1" prompt="Saldo final del periodo de la información financiera trimestral presentada, el cual debe coincidir con la suma de las columnas de 90, 180, 365 y más de 365 días." sqref="D8 D16 D24 D33" xr:uid="{0171BF82-E488-43D6-B380-1E9C6B0E691D}"/>
  </dataValidations>
  <pageMargins left="0.70866141732283472" right="0.70866141732283472" top="0.74803149606299213" bottom="0.74803149606299213" header="0.31496062992125984" footer="0.31496062992125984"/>
  <pageSetup scale="74" fitToHeight="0" orientation="landscape" r:id="rId1"/>
  <rowBreaks count="3" manualBreakCount="3">
    <brk id="17" min="1" max="9" man="1"/>
    <brk id="26" min="1" max="9" man="1"/>
    <brk id="30" min="1"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39"/>
  <sheetViews>
    <sheetView zoomScaleNormal="100" workbookViewId="0">
      <selection activeCell="A3" sqref="A3:C3"/>
    </sheetView>
  </sheetViews>
  <sheetFormatPr baseColWidth="10" defaultColWidth="9.140625" defaultRowHeight="11.25" x14ac:dyDescent="0.2"/>
  <cols>
    <col min="1" max="1" width="10" style="22" customWidth="1"/>
    <col min="2" max="2" width="83" style="22" customWidth="1"/>
    <col min="3" max="4" width="15.7109375" style="22" customWidth="1"/>
    <col min="5" max="5" width="16.7109375" style="22" customWidth="1"/>
    <col min="6" max="16384" width="9.140625" style="22"/>
  </cols>
  <sheetData>
    <row r="1" spans="1:5" ht="47.25" customHeight="1" x14ac:dyDescent="0.2"/>
    <row r="2" spans="1:5" s="28" customFormat="1" ht="18.95" customHeight="1" x14ac:dyDescent="0.25">
      <c r="A2" s="256" t="s">
        <v>626</v>
      </c>
      <c r="B2" s="256"/>
      <c r="C2" s="256"/>
      <c r="D2" s="16" t="s">
        <v>785</v>
      </c>
      <c r="E2" s="27">
        <v>2021</v>
      </c>
    </row>
    <row r="3" spans="1:5" s="18" customFormat="1" ht="18.95" customHeight="1" x14ac:dyDescent="0.25">
      <c r="A3" s="256" t="s">
        <v>789</v>
      </c>
      <c r="B3" s="256"/>
      <c r="C3" s="256"/>
      <c r="D3" s="16" t="s">
        <v>786</v>
      </c>
      <c r="E3" s="27" t="str">
        <f>'[2]Notas a los Edos Financieros'!E2</f>
        <v>Trimestral</v>
      </c>
    </row>
    <row r="4" spans="1:5" s="18" customFormat="1" ht="18.95" customHeight="1" x14ac:dyDescent="0.25">
      <c r="A4" s="256" t="s">
        <v>788</v>
      </c>
      <c r="B4" s="256"/>
      <c r="C4" s="256"/>
      <c r="D4" s="16" t="s">
        <v>787</v>
      </c>
      <c r="E4" s="27">
        <v>1</v>
      </c>
    </row>
    <row r="5" spans="1:5" x14ac:dyDescent="0.2">
      <c r="A5" s="20" t="s">
        <v>197</v>
      </c>
      <c r="B5" s="21"/>
      <c r="C5" s="21"/>
      <c r="D5" s="21"/>
      <c r="E5" s="21"/>
    </row>
    <row r="7" spans="1:5" x14ac:dyDescent="0.2">
      <c r="A7" s="106" t="s">
        <v>579</v>
      </c>
      <c r="B7" s="49"/>
      <c r="C7" s="49"/>
      <c r="D7" s="49"/>
      <c r="E7" s="49"/>
    </row>
    <row r="8" spans="1:5" x14ac:dyDescent="0.2">
      <c r="A8" s="50" t="s">
        <v>147</v>
      </c>
      <c r="B8" s="50" t="s">
        <v>144</v>
      </c>
      <c r="C8" s="50" t="s">
        <v>145</v>
      </c>
      <c r="D8" s="50" t="s">
        <v>306</v>
      </c>
      <c r="E8" s="50"/>
    </row>
    <row r="9" spans="1:5" x14ac:dyDescent="0.2">
      <c r="A9" s="52">
        <v>4100</v>
      </c>
      <c r="B9" s="53" t="s">
        <v>307</v>
      </c>
      <c r="C9" s="57">
        <f>SUM(C10+C20+C26+C29+C35+C38+C47)</f>
        <v>0</v>
      </c>
      <c r="D9" s="102"/>
      <c r="E9" s="51"/>
    </row>
    <row r="10" spans="1:5" x14ac:dyDescent="0.2">
      <c r="A10" s="52">
        <v>4110</v>
      </c>
      <c r="B10" s="53" t="s">
        <v>308</v>
      </c>
      <c r="C10" s="57">
        <f>SUM(C11:C19)</f>
        <v>0</v>
      </c>
      <c r="D10" s="102"/>
      <c r="E10" s="51"/>
    </row>
    <row r="11" spans="1:5" x14ac:dyDescent="0.2">
      <c r="A11" s="52">
        <v>4111</v>
      </c>
      <c r="B11" s="53" t="s">
        <v>309</v>
      </c>
      <c r="C11" s="57">
        <v>0</v>
      </c>
      <c r="D11" s="102"/>
      <c r="E11" s="51"/>
    </row>
    <row r="12" spans="1:5" x14ac:dyDescent="0.2">
      <c r="A12" s="52">
        <v>4112</v>
      </c>
      <c r="B12" s="53" t="s">
        <v>310</v>
      </c>
      <c r="C12" s="57">
        <v>0</v>
      </c>
      <c r="D12" s="102"/>
      <c r="E12" s="51"/>
    </row>
    <row r="13" spans="1:5" x14ac:dyDescent="0.2">
      <c r="A13" s="52">
        <v>4113</v>
      </c>
      <c r="B13" s="53" t="s">
        <v>311</v>
      </c>
      <c r="C13" s="57">
        <v>0</v>
      </c>
      <c r="D13" s="102"/>
      <c r="E13" s="51"/>
    </row>
    <row r="14" spans="1:5" x14ac:dyDescent="0.2">
      <c r="A14" s="52">
        <v>4114</v>
      </c>
      <c r="B14" s="53" t="s">
        <v>312</v>
      </c>
      <c r="C14" s="57">
        <v>0</v>
      </c>
      <c r="D14" s="102"/>
      <c r="E14" s="51"/>
    </row>
    <row r="15" spans="1:5" x14ac:dyDescent="0.2">
      <c r="A15" s="52">
        <v>4115</v>
      </c>
      <c r="B15" s="53" t="s">
        <v>313</v>
      </c>
      <c r="C15" s="57">
        <v>0</v>
      </c>
      <c r="D15" s="102"/>
      <c r="E15" s="51"/>
    </row>
    <row r="16" spans="1:5" x14ac:dyDescent="0.2">
      <c r="A16" s="52">
        <v>4116</v>
      </c>
      <c r="B16" s="53" t="s">
        <v>314</v>
      </c>
      <c r="C16" s="57">
        <v>0</v>
      </c>
      <c r="D16" s="102"/>
      <c r="E16" s="51"/>
    </row>
    <row r="17" spans="1:5" x14ac:dyDescent="0.2">
      <c r="A17" s="52">
        <v>4117</v>
      </c>
      <c r="B17" s="53" t="s">
        <v>315</v>
      </c>
      <c r="C17" s="57">
        <v>0</v>
      </c>
      <c r="D17" s="102"/>
      <c r="E17" s="51"/>
    </row>
    <row r="18" spans="1:5" ht="22.5" x14ac:dyDescent="0.2">
      <c r="A18" s="52">
        <v>4118</v>
      </c>
      <c r="B18" s="54" t="s">
        <v>497</v>
      </c>
      <c r="C18" s="57">
        <v>0</v>
      </c>
      <c r="D18" s="102"/>
      <c r="E18" s="51"/>
    </row>
    <row r="19" spans="1:5" x14ac:dyDescent="0.2">
      <c r="A19" s="52">
        <v>4119</v>
      </c>
      <c r="B19" s="53" t="s">
        <v>316</v>
      </c>
      <c r="C19" s="57">
        <v>0</v>
      </c>
      <c r="D19" s="102"/>
      <c r="E19" s="51"/>
    </row>
    <row r="20" spans="1:5" x14ac:dyDescent="0.2">
      <c r="A20" s="52">
        <v>4120</v>
      </c>
      <c r="B20" s="53" t="s">
        <v>317</v>
      </c>
      <c r="C20" s="57">
        <f>SUM(C21:C25)</f>
        <v>0</v>
      </c>
      <c r="D20" s="102"/>
      <c r="E20" s="51"/>
    </row>
    <row r="21" spans="1:5" x14ac:dyDescent="0.2">
      <c r="A21" s="52">
        <v>4121</v>
      </c>
      <c r="B21" s="53" t="s">
        <v>318</v>
      </c>
      <c r="C21" s="57">
        <v>0</v>
      </c>
      <c r="D21" s="102"/>
      <c r="E21" s="51"/>
    </row>
    <row r="22" spans="1:5" x14ac:dyDescent="0.2">
      <c r="A22" s="52">
        <v>4122</v>
      </c>
      <c r="B22" s="53" t="s">
        <v>498</v>
      </c>
      <c r="C22" s="57">
        <v>0</v>
      </c>
      <c r="D22" s="102"/>
      <c r="E22" s="51"/>
    </row>
    <row r="23" spans="1:5" x14ac:dyDescent="0.2">
      <c r="A23" s="52">
        <v>4123</v>
      </c>
      <c r="B23" s="53" t="s">
        <v>319</v>
      </c>
      <c r="C23" s="57">
        <v>0</v>
      </c>
      <c r="D23" s="102"/>
      <c r="E23" s="51"/>
    </row>
    <row r="24" spans="1:5" x14ac:dyDescent="0.2">
      <c r="A24" s="52">
        <v>4124</v>
      </c>
      <c r="B24" s="53" t="s">
        <v>320</v>
      </c>
      <c r="C24" s="57">
        <v>0</v>
      </c>
      <c r="D24" s="102"/>
      <c r="E24" s="51"/>
    </row>
    <row r="25" spans="1:5" x14ac:dyDescent="0.2">
      <c r="A25" s="52">
        <v>4129</v>
      </c>
      <c r="B25" s="53" t="s">
        <v>321</v>
      </c>
      <c r="C25" s="57">
        <v>0</v>
      </c>
      <c r="D25" s="102"/>
      <c r="E25" s="51"/>
    </row>
    <row r="26" spans="1:5" x14ac:dyDescent="0.2">
      <c r="A26" s="52">
        <v>4130</v>
      </c>
      <c r="B26" s="53" t="s">
        <v>322</v>
      </c>
      <c r="C26" s="57">
        <f>SUM(C27:C28)</f>
        <v>0</v>
      </c>
      <c r="D26" s="102"/>
      <c r="E26" s="51"/>
    </row>
    <row r="27" spans="1:5" x14ac:dyDescent="0.2">
      <c r="A27" s="52">
        <v>4131</v>
      </c>
      <c r="B27" s="53" t="s">
        <v>323</v>
      </c>
      <c r="C27" s="57">
        <v>0</v>
      </c>
      <c r="D27" s="102"/>
      <c r="E27" s="51"/>
    </row>
    <row r="28" spans="1:5" ht="22.5" x14ac:dyDescent="0.2">
      <c r="A28" s="52">
        <v>4132</v>
      </c>
      <c r="B28" s="54" t="s">
        <v>499</v>
      </c>
      <c r="C28" s="57">
        <v>0</v>
      </c>
      <c r="D28" s="102"/>
      <c r="E28" s="51"/>
    </row>
    <row r="29" spans="1:5" x14ac:dyDescent="0.2">
      <c r="A29" s="52">
        <v>4140</v>
      </c>
      <c r="B29" s="53" t="s">
        <v>324</v>
      </c>
      <c r="C29" s="57">
        <f>SUM(C30:C34)</f>
        <v>0</v>
      </c>
      <c r="D29" s="102"/>
      <c r="E29" s="51"/>
    </row>
    <row r="30" spans="1:5" x14ac:dyDescent="0.2">
      <c r="A30" s="52">
        <v>4141</v>
      </c>
      <c r="B30" s="53" t="s">
        <v>325</v>
      </c>
      <c r="C30" s="57">
        <v>0</v>
      </c>
      <c r="D30" s="102"/>
      <c r="E30" s="51"/>
    </row>
    <row r="31" spans="1:5" x14ac:dyDescent="0.2">
      <c r="A31" s="52">
        <v>4143</v>
      </c>
      <c r="B31" s="53" t="s">
        <v>326</v>
      </c>
      <c r="C31" s="57">
        <v>0</v>
      </c>
      <c r="D31" s="102"/>
      <c r="E31" s="51"/>
    </row>
    <row r="32" spans="1:5" x14ac:dyDescent="0.2">
      <c r="A32" s="52">
        <v>4144</v>
      </c>
      <c r="B32" s="53" t="s">
        <v>327</v>
      </c>
      <c r="C32" s="57">
        <v>0</v>
      </c>
      <c r="D32" s="102"/>
      <c r="E32" s="51"/>
    </row>
    <row r="33" spans="1:5" ht="22.5" x14ac:dyDescent="0.2">
      <c r="A33" s="52">
        <v>4145</v>
      </c>
      <c r="B33" s="54" t="s">
        <v>500</v>
      </c>
      <c r="C33" s="57">
        <v>0</v>
      </c>
      <c r="D33" s="102"/>
      <c r="E33" s="51"/>
    </row>
    <row r="34" spans="1:5" x14ac:dyDescent="0.2">
      <c r="A34" s="52">
        <v>4149</v>
      </c>
      <c r="B34" s="53" t="s">
        <v>328</v>
      </c>
      <c r="C34" s="57">
        <v>0</v>
      </c>
      <c r="D34" s="102"/>
      <c r="E34" s="51"/>
    </row>
    <row r="35" spans="1:5" x14ac:dyDescent="0.2">
      <c r="A35" s="52">
        <v>4150</v>
      </c>
      <c r="B35" s="53" t="s">
        <v>501</v>
      </c>
      <c r="C35" s="57">
        <f>SUM(C36:C37)</f>
        <v>0</v>
      </c>
      <c r="D35" s="102"/>
      <c r="E35" s="51"/>
    </row>
    <row r="36" spans="1:5" x14ac:dyDescent="0.2">
      <c r="A36" s="52">
        <v>4151</v>
      </c>
      <c r="B36" s="53" t="s">
        <v>501</v>
      </c>
      <c r="C36" s="57">
        <v>0</v>
      </c>
      <c r="D36" s="102"/>
      <c r="E36" s="51"/>
    </row>
    <row r="37" spans="1:5" ht="22.5" x14ac:dyDescent="0.2">
      <c r="A37" s="52">
        <v>4154</v>
      </c>
      <c r="B37" s="54" t="s">
        <v>502</v>
      </c>
      <c r="C37" s="57">
        <v>0</v>
      </c>
      <c r="D37" s="102"/>
      <c r="E37" s="51"/>
    </row>
    <row r="38" spans="1:5" x14ac:dyDescent="0.2">
      <c r="A38" s="52">
        <v>4160</v>
      </c>
      <c r="B38" s="53" t="s">
        <v>503</v>
      </c>
      <c r="C38" s="57">
        <f>SUM(C39:C46)</f>
        <v>0</v>
      </c>
      <c r="D38" s="102"/>
      <c r="E38" s="51"/>
    </row>
    <row r="39" spans="1:5" x14ac:dyDescent="0.2">
      <c r="A39" s="52">
        <v>4161</v>
      </c>
      <c r="B39" s="53" t="s">
        <v>329</v>
      </c>
      <c r="C39" s="57">
        <v>0</v>
      </c>
      <c r="D39" s="102"/>
      <c r="E39" s="51"/>
    </row>
    <row r="40" spans="1:5" x14ac:dyDescent="0.2">
      <c r="A40" s="52">
        <v>4162</v>
      </c>
      <c r="B40" s="53" t="s">
        <v>330</v>
      </c>
      <c r="C40" s="57">
        <v>0</v>
      </c>
      <c r="D40" s="102"/>
      <c r="E40" s="51"/>
    </row>
    <row r="41" spans="1:5" x14ac:dyDescent="0.2">
      <c r="A41" s="52">
        <v>4163</v>
      </c>
      <c r="B41" s="53" t="s">
        <v>331</v>
      </c>
      <c r="C41" s="57">
        <v>0</v>
      </c>
      <c r="D41" s="102"/>
      <c r="E41" s="51"/>
    </row>
    <row r="42" spans="1:5" x14ac:dyDescent="0.2">
      <c r="A42" s="52">
        <v>4164</v>
      </c>
      <c r="B42" s="53" t="s">
        <v>332</v>
      </c>
      <c r="C42" s="57">
        <v>0</v>
      </c>
      <c r="D42" s="102"/>
      <c r="E42" s="51"/>
    </row>
    <row r="43" spans="1:5" x14ac:dyDescent="0.2">
      <c r="A43" s="52">
        <v>4165</v>
      </c>
      <c r="B43" s="53" t="s">
        <v>333</v>
      </c>
      <c r="C43" s="57">
        <v>0</v>
      </c>
      <c r="D43" s="102"/>
      <c r="E43" s="51"/>
    </row>
    <row r="44" spans="1:5" ht="22.5" x14ac:dyDescent="0.2">
      <c r="A44" s="52">
        <v>4166</v>
      </c>
      <c r="B44" s="54" t="s">
        <v>504</v>
      </c>
      <c r="C44" s="57">
        <v>0</v>
      </c>
      <c r="D44" s="102"/>
      <c r="E44" s="51"/>
    </row>
    <row r="45" spans="1:5" x14ac:dyDescent="0.2">
      <c r="A45" s="52">
        <v>4168</v>
      </c>
      <c r="B45" s="53" t="s">
        <v>334</v>
      </c>
      <c r="C45" s="57">
        <v>0</v>
      </c>
      <c r="D45" s="102"/>
      <c r="E45" s="51"/>
    </row>
    <row r="46" spans="1:5" x14ac:dyDescent="0.2">
      <c r="A46" s="52">
        <v>4169</v>
      </c>
      <c r="B46" s="53" t="s">
        <v>335</v>
      </c>
      <c r="C46" s="57">
        <v>0</v>
      </c>
      <c r="D46" s="102"/>
      <c r="E46" s="51"/>
    </row>
    <row r="47" spans="1:5" x14ac:dyDescent="0.2">
      <c r="A47" s="52">
        <v>4170</v>
      </c>
      <c r="B47" s="53" t="s">
        <v>505</v>
      </c>
      <c r="C47" s="57">
        <f>SUM(C48:C55)</f>
        <v>0</v>
      </c>
      <c r="D47" s="102"/>
      <c r="E47" s="51"/>
    </row>
    <row r="48" spans="1:5" x14ac:dyDescent="0.2">
      <c r="A48" s="52">
        <v>4171</v>
      </c>
      <c r="B48" s="55" t="s">
        <v>506</v>
      </c>
      <c r="C48" s="57">
        <v>0</v>
      </c>
      <c r="D48" s="102"/>
      <c r="E48" s="51"/>
    </row>
    <row r="49" spans="1:5" x14ac:dyDescent="0.2">
      <c r="A49" s="52">
        <v>4172</v>
      </c>
      <c r="B49" s="53" t="s">
        <v>507</v>
      </c>
      <c r="C49" s="57">
        <v>0</v>
      </c>
      <c r="D49" s="102"/>
      <c r="E49" s="51"/>
    </row>
    <row r="50" spans="1:5" ht="22.5" x14ac:dyDescent="0.2">
      <c r="A50" s="52">
        <v>4173</v>
      </c>
      <c r="B50" s="54" t="s">
        <v>508</v>
      </c>
      <c r="C50" s="57">
        <v>0</v>
      </c>
      <c r="D50" s="102"/>
      <c r="E50" s="51"/>
    </row>
    <row r="51" spans="1:5" ht="22.5" x14ac:dyDescent="0.2">
      <c r="A51" s="52">
        <v>4174</v>
      </c>
      <c r="B51" s="54" t="s">
        <v>509</v>
      </c>
      <c r="C51" s="57">
        <v>0</v>
      </c>
      <c r="D51" s="102"/>
      <c r="E51" s="51"/>
    </row>
    <row r="52" spans="1:5" ht="22.5" x14ac:dyDescent="0.2">
      <c r="A52" s="52">
        <v>4175</v>
      </c>
      <c r="B52" s="54" t="s">
        <v>510</v>
      </c>
      <c r="C52" s="57">
        <v>0</v>
      </c>
      <c r="D52" s="102"/>
      <c r="E52" s="51"/>
    </row>
    <row r="53" spans="1:5" ht="22.5" x14ac:dyDescent="0.2">
      <c r="A53" s="52">
        <v>4176</v>
      </c>
      <c r="B53" s="54" t="s">
        <v>511</v>
      </c>
      <c r="C53" s="57">
        <v>0</v>
      </c>
      <c r="D53" s="102"/>
      <c r="E53" s="51"/>
    </row>
    <row r="54" spans="1:5" ht="22.5" x14ac:dyDescent="0.2">
      <c r="A54" s="52">
        <v>4177</v>
      </c>
      <c r="B54" s="54" t="s">
        <v>512</v>
      </c>
      <c r="C54" s="57">
        <v>0</v>
      </c>
      <c r="D54" s="102"/>
      <c r="E54" s="51"/>
    </row>
    <row r="55" spans="1:5" ht="22.5" x14ac:dyDescent="0.2">
      <c r="A55" s="52">
        <v>4178</v>
      </c>
      <c r="B55" s="54" t="s">
        <v>513</v>
      </c>
      <c r="C55" s="57">
        <v>0</v>
      </c>
      <c r="D55" s="102"/>
      <c r="E55" s="51"/>
    </row>
    <row r="56" spans="1:5" x14ac:dyDescent="0.2">
      <c r="A56" s="52"/>
      <c r="B56" s="54"/>
      <c r="C56" s="57"/>
      <c r="D56" s="102"/>
      <c r="E56" s="51"/>
    </row>
    <row r="57" spans="1:5" x14ac:dyDescent="0.2">
      <c r="A57" s="49" t="s">
        <v>578</v>
      </c>
      <c r="B57" s="49"/>
      <c r="C57" s="49"/>
      <c r="D57" s="49"/>
      <c r="E57" s="49"/>
    </row>
    <row r="58" spans="1:5" x14ac:dyDescent="0.2">
      <c r="A58" s="50" t="s">
        <v>147</v>
      </c>
      <c r="B58" s="50" t="s">
        <v>144</v>
      </c>
      <c r="C58" s="50" t="s">
        <v>145</v>
      </c>
      <c r="D58" s="50" t="s">
        <v>306</v>
      </c>
      <c r="E58" s="50"/>
    </row>
    <row r="59" spans="1:5" ht="33.75" x14ac:dyDescent="0.2">
      <c r="A59" s="52">
        <v>4200</v>
      </c>
      <c r="B59" s="54" t="s">
        <v>514</v>
      </c>
      <c r="C59" s="57">
        <f>+C60+C66</f>
        <v>1840201.78</v>
      </c>
      <c r="D59" s="102"/>
      <c r="E59" s="51"/>
    </row>
    <row r="60" spans="1:5" ht="22.5" x14ac:dyDescent="0.2">
      <c r="A60" s="52">
        <v>4210</v>
      </c>
      <c r="B60" s="54" t="s">
        <v>515</v>
      </c>
      <c r="C60" s="57">
        <f>SUM(C61:C65)</f>
        <v>0</v>
      </c>
      <c r="D60" s="102"/>
      <c r="E60" s="51"/>
    </row>
    <row r="61" spans="1:5" x14ac:dyDescent="0.2">
      <c r="A61" s="52">
        <v>4211</v>
      </c>
      <c r="B61" s="53" t="s">
        <v>336</v>
      </c>
      <c r="C61" s="57">
        <v>0</v>
      </c>
      <c r="D61" s="102"/>
      <c r="E61" s="51"/>
    </row>
    <row r="62" spans="1:5" x14ac:dyDescent="0.2">
      <c r="A62" s="52">
        <v>4212</v>
      </c>
      <c r="B62" s="53" t="s">
        <v>337</v>
      </c>
      <c r="C62" s="57">
        <v>0</v>
      </c>
      <c r="D62" s="102"/>
      <c r="E62" s="51"/>
    </row>
    <row r="63" spans="1:5" x14ac:dyDescent="0.2">
      <c r="A63" s="52">
        <v>4213</v>
      </c>
      <c r="B63" s="53" t="s">
        <v>338</v>
      </c>
      <c r="C63" s="57">
        <v>0</v>
      </c>
      <c r="D63" s="102"/>
      <c r="E63" s="51"/>
    </row>
    <row r="64" spans="1:5" x14ac:dyDescent="0.2">
      <c r="A64" s="52">
        <v>4214</v>
      </c>
      <c r="B64" s="53" t="s">
        <v>516</v>
      </c>
      <c r="C64" s="57">
        <v>0</v>
      </c>
      <c r="D64" s="102"/>
      <c r="E64" s="51"/>
    </row>
    <row r="65" spans="1:5" x14ac:dyDescent="0.2">
      <c r="A65" s="52">
        <v>4215</v>
      </c>
      <c r="B65" s="53" t="s">
        <v>517</v>
      </c>
      <c r="C65" s="57">
        <v>0</v>
      </c>
      <c r="D65" s="102"/>
      <c r="E65" s="51"/>
    </row>
    <row r="66" spans="1:5" x14ac:dyDescent="0.2">
      <c r="A66" s="52">
        <v>4220</v>
      </c>
      <c r="B66" s="53" t="s">
        <v>339</v>
      </c>
      <c r="C66" s="57">
        <f>SUM(C67:C70)</f>
        <v>1840201.78</v>
      </c>
      <c r="D66" s="102"/>
      <c r="E66" s="51"/>
    </row>
    <row r="67" spans="1:5" x14ac:dyDescent="0.2">
      <c r="A67" s="52">
        <v>4221</v>
      </c>
      <c r="B67" s="53" t="s">
        <v>340</v>
      </c>
      <c r="C67" s="57">
        <v>0</v>
      </c>
      <c r="D67" s="102"/>
      <c r="E67" s="51"/>
    </row>
    <row r="68" spans="1:5" x14ac:dyDescent="0.2">
      <c r="A68" s="52">
        <v>4223</v>
      </c>
      <c r="B68" s="53" t="s">
        <v>341</v>
      </c>
      <c r="C68" s="57">
        <v>1840201.78</v>
      </c>
      <c r="D68" s="102"/>
      <c r="E68" s="51"/>
    </row>
    <row r="69" spans="1:5" x14ac:dyDescent="0.2">
      <c r="A69" s="52">
        <v>4225</v>
      </c>
      <c r="B69" s="53" t="s">
        <v>343</v>
      </c>
      <c r="C69" s="57">
        <v>0</v>
      </c>
      <c r="D69" s="102"/>
      <c r="E69" s="51"/>
    </row>
    <row r="70" spans="1:5" x14ac:dyDescent="0.2">
      <c r="A70" s="52">
        <v>4227</v>
      </c>
      <c r="B70" s="53" t="s">
        <v>518</v>
      </c>
      <c r="C70" s="57">
        <v>0</v>
      </c>
      <c r="D70" s="102"/>
      <c r="E70" s="51"/>
    </row>
    <row r="71" spans="1:5" x14ac:dyDescent="0.2">
      <c r="A71" s="51"/>
      <c r="B71" s="51"/>
      <c r="C71" s="51"/>
      <c r="D71" s="51"/>
      <c r="E71" s="51"/>
    </row>
    <row r="72" spans="1:5" x14ac:dyDescent="0.2">
      <c r="A72" s="106" t="s">
        <v>586</v>
      </c>
      <c r="B72" s="49"/>
      <c r="C72" s="49"/>
      <c r="D72" s="49"/>
      <c r="E72" s="49"/>
    </row>
    <row r="73" spans="1:5" x14ac:dyDescent="0.2">
      <c r="A73" s="50" t="s">
        <v>147</v>
      </c>
      <c r="B73" s="50" t="s">
        <v>144</v>
      </c>
      <c r="C73" s="50" t="s">
        <v>145</v>
      </c>
      <c r="D73" s="50" t="s">
        <v>148</v>
      </c>
      <c r="E73" s="50" t="s">
        <v>208</v>
      </c>
    </row>
    <row r="74" spans="1:5" x14ac:dyDescent="0.2">
      <c r="A74" s="56">
        <v>4300</v>
      </c>
      <c r="B74" s="53" t="s">
        <v>344</v>
      </c>
      <c r="C74" s="57">
        <f>C75+C78+C84+C86+C88</f>
        <v>0</v>
      </c>
      <c r="D74" s="58"/>
      <c r="E74" s="58"/>
    </row>
    <row r="75" spans="1:5" x14ac:dyDescent="0.2">
      <c r="A75" s="56">
        <v>4310</v>
      </c>
      <c r="B75" s="53" t="s">
        <v>345</v>
      </c>
      <c r="C75" s="57">
        <f>SUM(C76:C77)</f>
        <v>0</v>
      </c>
      <c r="D75" s="58"/>
      <c r="E75" s="58"/>
    </row>
    <row r="76" spans="1:5" x14ac:dyDescent="0.2">
      <c r="A76" s="56">
        <v>4311</v>
      </c>
      <c r="B76" s="53" t="s">
        <v>519</v>
      </c>
      <c r="C76" s="57">
        <v>0</v>
      </c>
      <c r="D76" s="58"/>
      <c r="E76" s="58"/>
    </row>
    <row r="77" spans="1:5" x14ac:dyDescent="0.2">
      <c r="A77" s="56">
        <v>4319</v>
      </c>
      <c r="B77" s="53" t="s">
        <v>346</v>
      </c>
      <c r="C77" s="57">
        <v>0</v>
      </c>
      <c r="D77" s="58"/>
      <c r="E77" s="58"/>
    </row>
    <row r="78" spans="1:5" x14ac:dyDescent="0.2">
      <c r="A78" s="56">
        <v>4320</v>
      </c>
      <c r="B78" s="53" t="s">
        <v>347</v>
      </c>
      <c r="C78" s="57">
        <f>SUM(C79:C83)</f>
        <v>0</v>
      </c>
      <c r="D78" s="58"/>
      <c r="E78" s="58"/>
    </row>
    <row r="79" spans="1:5" x14ac:dyDescent="0.2">
      <c r="A79" s="56">
        <v>4321</v>
      </c>
      <c r="B79" s="53" t="s">
        <v>348</v>
      </c>
      <c r="C79" s="57">
        <v>0</v>
      </c>
      <c r="D79" s="58"/>
      <c r="E79" s="58"/>
    </row>
    <row r="80" spans="1:5" x14ac:dyDescent="0.2">
      <c r="A80" s="56">
        <v>4322</v>
      </c>
      <c r="B80" s="53" t="s">
        <v>349</v>
      </c>
      <c r="C80" s="57">
        <v>0</v>
      </c>
      <c r="D80" s="58"/>
      <c r="E80" s="58"/>
    </row>
    <row r="81" spans="1:5" x14ac:dyDescent="0.2">
      <c r="A81" s="56">
        <v>4323</v>
      </c>
      <c r="B81" s="53" t="s">
        <v>350</v>
      </c>
      <c r="C81" s="57">
        <v>0</v>
      </c>
      <c r="D81" s="58"/>
      <c r="E81" s="58"/>
    </row>
    <row r="82" spans="1:5" x14ac:dyDescent="0.2">
      <c r="A82" s="56">
        <v>4324</v>
      </c>
      <c r="B82" s="53" t="s">
        <v>351</v>
      </c>
      <c r="C82" s="57">
        <v>0</v>
      </c>
      <c r="D82" s="58"/>
      <c r="E82" s="58"/>
    </row>
    <row r="83" spans="1:5" x14ac:dyDescent="0.2">
      <c r="A83" s="56">
        <v>4325</v>
      </c>
      <c r="B83" s="53" t="s">
        <v>352</v>
      </c>
      <c r="C83" s="57">
        <v>0</v>
      </c>
      <c r="D83" s="58"/>
      <c r="E83" s="58"/>
    </row>
    <row r="84" spans="1:5" x14ac:dyDescent="0.2">
      <c r="A84" s="56">
        <v>4330</v>
      </c>
      <c r="B84" s="53" t="s">
        <v>353</v>
      </c>
      <c r="C84" s="57">
        <f>SUM(C85)</f>
        <v>0</v>
      </c>
      <c r="D84" s="58"/>
      <c r="E84" s="58"/>
    </row>
    <row r="85" spans="1:5" x14ac:dyDescent="0.2">
      <c r="A85" s="56">
        <v>4331</v>
      </c>
      <c r="B85" s="53" t="s">
        <v>353</v>
      </c>
      <c r="C85" s="57">
        <v>0</v>
      </c>
      <c r="D85" s="58"/>
      <c r="E85" s="58"/>
    </row>
    <row r="86" spans="1:5" x14ac:dyDescent="0.2">
      <c r="A86" s="56">
        <v>4340</v>
      </c>
      <c r="B86" s="53" t="s">
        <v>354</v>
      </c>
      <c r="C86" s="57">
        <f>SUM(C87)</f>
        <v>0</v>
      </c>
      <c r="D86" s="58"/>
      <c r="E86" s="58"/>
    </row>
    <row r="87" spans="1:5" x14ac:dyDescent="0.2">
      <c r="A87" s="56">
        <v>4341</v>
      </c>
      <c r="B87" s="53" t="s">
        <v>354</v>
      </c>
      <c r="C87" s="57">
        <v>0</v>
      </c>
      <c r="D87" s="58"/>
      <c r="E87" s="58"/>
    </row>
    <row r="88" spans="1:5" x14ac:dyDescent="0.2">
      <c r="A88" s="56">
        <v>4390</v>
      </c>
      <c r="B88" s="53" t="s">
        <v>355</v>
      </c>
      <c r="C88" s="57">
        <f>SUM(C89:C95)</f>
        <v>0</v>
      </c>
      <c r="D88" s="58"/>
      <c r="E88" s="58"/>
    </row>
    <row r="89" spans="1:5" x14ac:dyDescent="0.2">
      <c r="A89" s="56">
        <v>4392</v>
      </c>
      <c r="B89" s="53" t="s">
        <v>356</v>
      </c>
      <c r="C89" s="57">
        <v>0</v>
      </c>
      <c r="D89" s="58"/>
      <c r="E89" s="58"/>
    </row>
    <row r="90" spans="1:5" x14ac:dyDescent="0.2">
      <c r="A90" s="56">
        <v>4393</v>
      </c>
      <c r="B90" s="53" t="s">
        <v>520</v>
      </c>
      <c r="C90" s="57">
        <v>0</v>
      </c>
      <c r="D90" s="58"/>
      <c r="E90" s="58"/>
    </row>
    <row r="91" spans="1:5" x14ac:dyDescent="0.2">
      <c r="A91" s="56">
        <v>4394</v>
      </c>
      <c r="B91" s="53" t="s">
        <v>357</v>
      </c>
      <c r="C91" s="57">
        <v>0</v>
      </c>
      <c r="D91" s="58"/>
      <c r="E91" s="58"/>
    </row>
    <row r="92" spans="1:5" x14ac:dyDescent="0.2">
      <c r="A92" s="56">
        <v>4395</v>
      </c>
      <c r="B92" s="53" t="s">
        <v>358</v>
      </c>
      <c r="C92" s="57">
        <v>0</v>
      </c>
      <c r="D92" s="58"/>
      <c r="E92" s="58"/>
    </row>
    <row r="93" spans="1:5" x14ac:dyDescent="0.2">
      <c r="A93" s="56">
        <v>4396</v>
      </c>
      <c r="B93" s="53" t="s">
        <v>359</v>
      </c>
      <c r="C93" s="57">
        <v>0</v>
      </c>
      <c r="D93" s="58"/>
      <c r="E93" s="58"/>
    </row>
    <row r="94" spans="1:5" x14ac:dyDescent="0.2">
      <c r="A94" s="56">
        <v>4397</v>
      </c>
      <c r="B94" s="53" t="s">
        <v>521</v>
      </c>
      <c r="C94" s="57">
        <v>0</v>
      </c>
      <c r="D94" s="58"/>
      <c r="E94" s="58"/>
    </row>
    <row r="95" spans="1:5" x14ac:dyDescent="0.2">
      <c r="A95" s="56">
        <v>4399</v>
      </c>
      <c r="B95" s="53" t="s">
        <v>355</v>
      </c>
      <c r="C95" s="57">
        <v>0</v>
      </c>
      <c r="D95" s="58"/>
      <c r="E95" s="58"/>
    </row>
    <row r="96" spans="1:5" x14ac:dyDescent="0.2">
      <c r="A96" s="51"/>
      <c r="B96" s="51"/>
      <c r="C96" s="51"/>
      <c r="D96" s="51"/>
      <c r="E96" s="51"/>
    </row>
    <row r="97" spans="1:5" x14ac:dyDescent="0.2">
      <c r="A97" s="51"/>
      <c r="B97" s="51"/>
      <c r="C97" s="51"/>
      <c r="D97" s="51"/>
      <c r="E97" s="51"/>
    </row>
    <row r="98" spans="1:5" x14ac:dyDescent="0.2">
      <c r="A98" s="106" t="s">
        <v>580</v>
      </c>
      <c r="B98" s="49"/>
      <c r="C98" s="49"/>
      <c r="D98" s="49"/>
      <c r="E98" s="49"/>
    </row>
    <row r="99" spans="1:5" x14ac:dyDescent="0.2">
      <c r="A99" s="50" t="s">
        <v>147</v>
      </c>
      <c r="B99" s="50" t="s">
        <v>144</v>
      </c>
      <c r="C99" s="50" t="s">
        <v>145</v>
      </c>
      <c r="D99" s="50" t="s">
        <v>360</v>
      </c>
      <c r="E99" s="50" t="s">
        <v>208</v>
      </c>
    </row>
    <row r="100" spans="1:5" x14ac:dyDescent="0.2">
      <c r="A100" s="56">
        <v>5000</v>
      </c>
      <c r="B100" s="53" t="s">
        <v>361</v>
      </c>
      <c r="C100" s="57">
        <f>C101+C129+C162+C172+C187+C220</f>
        <v>1559957.56</v>
      </c>
      <c r="D100" s="59">
        <v>1</v>
      </c>
      <c r="E100" s="58"/>
    </row>
    <row r="101" spans="1:5" x14ac:dyDescent="0.2">
      <c r="A101" s="56">
        <v>5100</v>
      </c>
      <c r="B101" s="53" t="s">
        <v>362</v>
      </c>
      <c r="C101" s="57">
        <f>C102+C109+C119</f>
        <v>1559957.56</v>
      </c>
      <c r="D101" s="59">
        <f>C101/$C$100</f>
        <v>1</v>
      </c>
      <c r="E101" s="58"/>
    </row>
    <row r="102" spans="1:5" x14ac:dyDescent="0.2">
      <c r="A102" s="56">
        <v>5110</v>
      </c>
      <c r="B102" s="53" t="s">
        <v>363</v>
      </c>
      <c r="C102" s="57">
        <f>SUM(C103:C108)</f>
        <v>1421634.54</v>
      </c>
      <c r="D102" s="59">
        <f t="shared" ref="D102:D165" si="0">C102/$C$100</f>
        <v>0.91132898512956984</v>
      </c>
      <c r="E102" s="58"/>
    </row>
    <row r="103" spans="1:5" x14ac:dyDescent="0.2">
      <c r="A103" s="56">
        <v>5111</v>
      </c>
      <c r="B103" s="53" t="s">
        <v>364</v>
      </c>
      <c r="C103" s="57">
        <v>361460.99</v>
      </c>
      <c r="D103" s="59">
        <f t="shared" si="0"/>
        <v>0.2317120665769907</v>
      </c>
      <c r="E103" s="58"/>
    </row>
    <row r="104" spans="1:5" x14ac:dyDescent="0.2">
      <c r="A104" s="56">
        <v>5112</v>
      </c>
      <c r="B104" s="53" t="s">
        <v>365</v>
      </c>
      <c r="C104" s="57">
        <v>352999.02</v>
      </c>
      <c r="D104" s="59">
        <f t="shared" si="0"/>
        <v>0.22628757925952805</v>
      </c>
      <c r="E104" s="58"/>
    </row>
    <row r="105" spans="1:5" x14ac:dyDescent="0.2">
      <c r="A105" s="56">
        <v>5113</v>
      </c>
      <c r="B105" s="53" t="s">
        <v>366</v>
      </c>
      <c r="C105" s="57">
        <v>3822.75</v>
      </c>
      <c r="D105" s="59">
        <f t="shared" si="0"/>
        <v>2.450547436687957E-3</v>
      </c>
      <c r="E105" s="58"/>
    </row>
    <row r="106" spans="1:5" x14ac:dyDescent="0.2">
      <c r="A106" s="56">
        <v>5114</v>
      </c>
      <c r="B106" s="53" t="s">
        <v>367</v>
      </c>
      <c r="C106" s="57">
        <v>244453.52</v>
      </c>
      <c r="D106" s="59">
        <f t="shared" si="0"/>
        <v>0.15670523754505217</v>
      </c>
      <c r="E106" s="58"/>
    </row>
    <row r="107" spans="1:5" x14ac:dyDescent="0.2">
      <c r="A107" s="56">
        <v>5115</v>
      </c>
      <c r="B107" s="53" t="s">
        <v>368</v>
      </c>
      <c r="C107" s="57">
        <v>458898.26</v>
      </c>
      <c r="D107" s="59">
        <f t="shared" si="0"/>
        <v>0.29417355431131087</v>
      </c>
      <c r="E107" s="58"/>
    </row>
    <row r="108" spans="1:5" x14ac:dyDescent="0.2">
      <c r="A108" s="56">
        <v>5116</v>
      </c>
      <c r="B108" s="53" t="s">
        <v>369</v>
      </c>
      <c r="C108" s="57">
        <v>0</v>
      </c>
      <c r="D108" s="59">
        <f t="shared" si="0"/>
        <v>0</v>
      </c>
      <c r="E108" s="58"/>
    </row>
    <row r="109" spans="1:5" x14ac:dyDescent="0.2">
      <c r="A109" s="56">
        <v>5120</v>
      </c>
      <c r="B109" s="53" t="s">
        <v>370</v>
      </c>
      <c r="C109" s="57">
        <f>SUM(C110:C118)</f>
        <v>23495.7</v>
      </c>
      <c r="D109" s="59">
        <f t="shared" si="0"/>
        <v>1.5061755910846703E-2</v>
      </c>
      <c r="E109" s="58"/>
    </row>
    <row r="110" spans="1:5" x14ac:dyDescent="0.2">
      <c r="A110" s="56">
        <v>5121</v>
      </c>
      <c r="B110" s="53" t="s">
        <v>371</v>
      </c>
      <c r="C110" s="57">
        <v>19714.2</v>
      </c>
      <c r="D110" s="59">
        <f t="shared" si="0"/>
        <v>1.2637651501236994E-2</v>
      </c>
      <c r="E110" s="58"/>
    </row>
    <row r="111" spans="1:5" x14ac:dyDescent="0.2">
      <c r="A111" s="56">
        <v>5122</v>
      </c>
      <c r="B111" s="53" t="s">
        <v>372</v>
      </c>
      <c r="C111" s="57">
        <v>281.5</v>
      </c>
      <c r="D111" s="59">
        <f t="shared" si="0"/>
        <v>1.8045362721278135E-4</v>
      </c>
      <c r="E111" s="58"/>
    </row>
    <row r="112" spans="1:5" x14ac:dyDescent="0.2">
      <c r="A112" s="56">
        <v>5123</v>
      </c>
      <c r="B112" s="53" t="s">
        <v>373</v>
      </c>
      <c r="C112" s="57">
        <v>0</v>
      </c>
      <c r="D112" s="59">
        <f t="shared" si="0"/>
        <v>0</v>
      </c>
      <c r="E112" s="58"/>
    </row>
    <row r="113" spans="1:5" x14ac:dyDescent="0.2">
      <c r="A113" s="56">
        <v>5124</v>
      </c>
      <c r="B113" s="53" t="s">
        <v>374</v>
      </c>
      <c r="C113" s="57">
        <v>0</v>
      </c>
      <c r="D113" s="59">
        <f t="shared" si="0"/>
        <v>0</v>
      </c>
      <c r="E113" s="58"/>
    </row>
    <row r="114" spans="1:5" x14ac:dyDescent="0.2">
      <c r="A114" s="56">
        <v>5125</v>
      </c>
      <c r="B114" s="53" t="s">
        <v>375</v>
      </c>
      <c r="C114" s="57">
        <v>1200</v>
      </c>
      <c r="D114" s="59">
        <f t="shared" si="0"/>
        <v>7.6925169682180326E-4</v>
      </c>
      <c r="E114" s="58"/>
    </row>
    <row r="115" spans="1:5" x14ac:dyDescent="0.2">
      <c r="A115" s="56">
        <v>5126</v>
      </c>
      <c r="B115" s="53" t="s">
        <v>376</v>
      </c>
      <c r="C115" s="57">
        <v>2300</v>
      </c>
      <c r="D115" s="59">
        <f t="shared" si="0"/>
        <v>1.4743990855751229E-3</v>
      </c>
      <c r="E115" s="58"/>
    </row>
    <row r="116" spans="1:5" x14ac:dyDescent="0.2">
      <c r="A116" s="56">
        <v>5127</v>
      </c>
      <c r="B116" s="53" t="s">
        <v>377</v>
      </c>
      <c r="C116" s="57">
        <v>0</v>
      </c>
      <c r="D116" s="59">
        <f t="shared" si="0"/>
        <v>0</v>
      </c>
      <c r="E116" s="58"/>
    </row>
    <row r="117" spans="1:5" x14ac:dyDescent="0.2">
      <c r="A117" s="56">
        <v>5128</v>
      </c>
      <c r="B117" s="53" t="s">
        <v>378</v>
      </c>
      <c r="C117" s="57">
        <v>0</v>
      </c>
      <c r="D117" s="59">
        <f t="shared" si="0"/>
        <v>0</v>
      </c>
      <c r="E117" s="58"/>
    </row>
    <row r="118" spans="1:5" x14ac:dyDescent="0.2">
      <c r="A118" s="56">
        <v>5129</v>
      </c>
      <c r="B118" s="53" t="s">
        <v>379</v>
      </c>
      <c r="C118" s="57">
        <v>0</v>
      </c>
      <c r="D118" s="59">
        <f t="shared" si="0"/>
        <v>0</v>
      </c>
      <c r="E118" s="58"/>
    </row>
    <row r="119" spans="1:5" x14ac:dyDescent="0.2">
      <c r="A119" s="56">
        <v>5130</v>
      </c>
      <c r="B119" s="53" t="s">
        <v>380</v>
      </c>
      <c r="C119" s="57">
        <f>SUM(C120:C128)</f>
        <v>114827.32</v>
      </c>
      <c r="D119" s="59">
        <f t="shared" si="0"/>
        <v>7.3609258959583493E-2</v>
      </c>
      <c r="E119" s="58"/>
    </row>
    <row r="120" spans="1:5" x14ac:dyDescent="0.2">
      <c r="A120" s="56">
        <v>5131</v>
      </c>
      <c r="B120" s="53" t="s">
        <v>381</v>
      </c>
      <c r="C120" s="57">
        <v>50668.76</v>
      </c>
      <c r="D120" s="59">
        <f t="shared" si="0"/>
        <v>3.2480858004880597E-2</v>
      </c>
      <c r="E120" s="58"/>
    </row>
    <row r="121" spans="1:5" x14ac:dyDescent="0.2">
      <c r="A121" s="56">
        <v>5132</v>
      </c>
      <c r="B121" s="53" t="s">
        <v>382</v>
      </c>
      <c r="C121" s="57">
        <v>43500</v>
      </c>
      <c r="D121" s="59">
        <f t="shared" si="0"/>
        <v>2.7885374009790367E-2</v>
      </c>
      <c r="E121" s="58"/>
    </row>
    <row r="122" spans="1:5" x14ac:dyDescent="0.2">
      <c r="A122" s="56">
        <v>5133</v>
      </c>
      <c r="B122" s="53" t="s">
        <v>383</v>
      </c>
      <c r="C122" s="57">
        <v>2853</v>
      </c>
      <c r="D122" s="59">
        <f t="shared" si="0"/>
        <v>1.8288959091938373E-3</v>
      </c>
      <c r="E122" s="58"/>
    </row>
    <row r="123" spans="1:5" x14ac:dyDescent="0.2">
      <c r="A123" s="56">
        <v>5134</v>
      </c>
      <c r="B123" s="53" t="s">
        <v>384</v>
      </c>
      <c r="C123" s="57">
        <v>12694.56</v>
      </c>
      <c r="D123" s="59">
        <f t="shared" si="0"/>
        <v>8.1377598503384919E-3</v>
      </c>
      <c r="E123" s="58"/>
    </row>
    <row r="124" spans="1:5" x14ac:dyDescent="0.2">
      <c r="A124" s="56">
        <v>5135</v>
      </c>
      <c r="B124" s="53" t="s">
        <v>385</v>
      </c>
      <c r="C124" s="57">
        <v>5111</v>
      </c>
      <c r="D124" s="59">
        <f t="shared" si="0"/>
        <v>3.276371185380197E-3</v>
      </c>
      <c r="E124" s="58"/>
    </row>
    <row r="125" spans="1:5" x14ac:dyDescent="0.2">
      <c r="A125" s="56">
        <v>5136</v>
      </c>
      <c r="B125" s="53" t="s">
        <v>386</v>
      </c>
      <c r="C125" s="57">
        <v>0</v>
      </c>
      <c r="D125" s="59">
        <f t="shared" si="0"/>
        <v>0</v>
      </c>
      <c r="E125" s="58"/>
    </row>
    <row r="126" spans="1:5" x14ac:dyDescent="0.2">
      <c r="A126" s="56">
        <v>5137</v>
      </c>
      <c r="B126" s="53" t="s">
        <v>387</v>
      </c>
      <c r="C126" s="57">
        <v>0</v>
      </c>
      <c r="D126" s="59">
        <f t="shared" si="0"/>
        <v>0</v>
      </c>
      <c r="E126" s="58"/>
    </row>
    <row r="127" spans="1:5" x14ac:dyDescent="0.2">
      <c r="A127" s="56">
        <v>5138</v>
      </c>
      <c r="B127" s="53" t="s">
        <v>388</v>
      </c>
      <c r="C127" s="57">
        <v>0</v>
      </c>
      <c r="D127" s="59">
        <f t="shared" si="0"/>
        <v>0</v>
      </c>
      <c r="E127" s="58"/>
    </row>
    <row r="128" spans="1:5" x14ac:dyDescent="0.2">
      <c r="A128" s="56">
        <v>5139</v>
      </c>
      <c r="B128" s="53" t="s">
        <v>389</v>
      </c>
      <c r="C128" s="57">
        <v>0</v>
      </c>
      <c r="D128" s="59">
        <f t="shared" si="0"/>
        <v>0</v>
      </c>
      <c r="E128" s="58"/>
    </row>
    <row r="129" spans="1:5" x14ac:dyDescent="0.2">
      <c r="A129" s="56">
        <v>5200</v>
      </c>
      <c r="B129" s="53" t="s">
        <v>390</v>
      </c>
      <c r="C129" s="57">
        <f>C130+C133+C136+C139+C144+C148+C151+C153+C159</f>
        <v>0</v>
      </c>
      <c r="D129" s="59">
        <f t="shared" si="0"/>
        <v>0</v>
      </c>
      <c r="E129" s="58"/>
    </row>
    <row r="130" spans="1:5" x14ac:dyDescent="0.2">
      <c r="A130" s="56">
        <v>5210</v>
      </c>
      <c r="B130" s="53" t="s">
        <v>391</v>
      </c>
      <c r="C130" s="57">
        <f>SUM(C131:C132)</f>
        <v>0</v>
      </c>
      <c r="D130" s="59">
        <f t="shared" si="0"/>
        <v>0</v>
      </c>
      <c r="E130" s="58"/>
    </row>
    <row r="131" spans="1:5" x14ac:dyDescent="0.2">
      <c r="A131" s="56">
        <v>5211</v>
      </c>
      <c r="B131" s="53" t="s">
        <v>392</v>
      </c>
      <c r="C131" s="57">
        <v>0</v>
      </c>
      <c r="D131" s="59">
        <f t="shared" si="0"/>
        <v>0</v>
      </c>
      <c r="E131" s="58"/>
    </row>
    <row r="132" spans="1:5" x14ac:dyDescent="0.2">
      <c r="A132" s="56">
        <v>5212</v>
      </c>
      <c r="B132" s="53" t="s">
        <v>393</v>
      </c>
      <c r="C132" s="57">
        <v>0</v>
      </c>
      <c r="D132" s="59">
        <f t="shared" si="0"/>
        <v>0</v>
      </c>
      <c r="E132" s="58"/>
    </row>
    <row r="133" spans="1:5" x14ac:dyDescent="0.2">
      <c r="A133" s="56">
        <v>5220</v>
      </c>
      <c r="B133" s="53" t="s">
        <v>394</v>
      </c>
      <c r="C133" s="57">
        <f>SUM(C134:C135)</f>
        <v>0</v>
      </c>
      <c r="D133" s="59">
        <f t="shared" si="0"/>
        <v>0</v>
      </c>
      <c r="E133" s="58"/>
    </row>
    <row r="134" spans="1:5" x14ac:dyDescent="0.2">
      <c r="A134" s="56">
        <v>5221</v>
      </c>
      <c r="B134" s="53" t="s">
        <v>395</v>
      </c>
      <c r="C134" s="57">
        <v>0</v>
      </c>
      <c r="D134" s="59">
        <f t="shared" si="0"/>
        <v>0</v>
      </c>
      <c r="E134" s="58"/>
    </row>
    <row r="135" spans="1:5" x14ac:dyDescent="0.2">
      <c r="A135" s="56">
        <v>5222</v>
      </c>
      <c r="B135" s="53" t="s">
        <v>396</v>
      </c>
      <c r="C135" s="57">
        <v>0</v>
      </c>
      <c r="D135" s="59">
        <f t="shared" si="0"/>
        <v>0</v>
      </c>
      <c r="E135" s="58"/>
    </row>
    <row r="136" spans="1:5" x14ac:dyDescent="0.2">
      <c r="A136" s="56">
        <v>5230</v>
      </c>
      <c r="B136" s="53" t="s">
        <v>341</v>
      </c>
      <c r="C136" s="57">
        <f>SUM(C137:C138)</f>
        <v>0</v>
      </c>
      <c r="D136" s="59">
        <f t="shared" si="0"/>
        <v>0</v>
      </c>
      <c r="E136" s="58"/>
    </row>
    <row r="137" spans="1:5" x14ac:dyDescent="0.2">
      <c r="A137" s="56">
        <v>5231</v>
      </c>
      <c r="B137" s="53" t="s">
        <v>397</v>
      </c>
      <c r="C137" s="57">
        <v>0</v>
      </c>
      <c r="D137" s="59">
        <f t="shared" si="0"/>
        <v>0</v>
      </c>
      <c r="E137" s="58"/>
    </row>
    <row r="138" spans="1:5" x14ac:dyDescent="0.2">
      <c r="A138" s="56">
        <v>5232</v>
      </c>
      <c r="B138" s="53" t="s">
        <v>398</v>
      </c>
      <c r="C138" s="57">
        <v>0</v>
      </c>
      <c r="D138" s="59">
        <f t="shared" si="0"/>
        <v>0</v>
      </c>
      <c r="E138" s="58"/>
    </row>
    <row r="139" spans="1:5" x14ac:dyDescent="0.2">
      <c r="A139" s="56">
        <v>5240</v>
      </c>
      <c r="B139" s="53" t="s">
        <v>342</v>
      </c>
      <c r="C139" s="57">
        <f>SUM(C140:C143)</f>
        <v>0</v>
      </c>
      <c r="D139" s="59">
        <f t="shared" si="0"/>
        <v>0</v>
      </c>
      <c r="E139" s="58"/>
    </row>
    <row r="140" spans="1:5" x14ac:dyDescent="0.2">
      <c r="A140" s="56">
        <v>5241</v>
      </c>
      <c r="B140" s="53" t="s">
        <v>399</v>
      </c>
      <c r="C140" s="57">
        <v>0</v>
      </c>
      <c r="D140" s="59">
        <f t="shared" si="0"/>
        <v>0</v>
      </c>
      <c r="E140" s="58"/>
    </row>
    <row r="141" spans="1:5" x14ac:dyDescent="0.2">
      <c r="A141" s="56">
        <v>5242</v>
      </c>
      <c r="B141" s="53" t="s">
        <v>400</v>
      </c>
      <c r="C141" s="57">
        <v>0</v>
      </c>
      <c r="D141" s="59">
        <f t="shared" si="0"/>
        <v>0</v>
      </c>
      <c r="E141" s="58"/>
    </row>
    <row r="142" spans="1:5" x14ac:dyDescent="0.2">
      <c r="A142" s="56">
        <v>5243</v>
      </c>
      <c r="B142" s="53" t="s">
        <v>401</v>
      </c>
      <c r="C142" s="57">
        <v>0</v>
      </c>
      <c r="D142" s="59">
        <f t="shared" si="0"/>
        <v>0</v>
      </c>
      <c r="E142" s="58"/>
    </row>
    <row r="143" spans="1:5" x14ac:dyDescent="0.2">
      <c r="A143" s="56">
        <v>5244</v>
      </c>
      <c r="B143" s="53" t="s">
        <v>402</v>
      </c>
      <c r="C143" s="57">
        <v>0</v>
      </c>
      <c r="D143" s="59">
        <f t="shared" si="0"/>
        <v>0</v>
      </c>
      <c r="E143" s="58"/>
    </row>
    <row r="144" spans="1:5" x14ac:dyDescent="0.2">
      <c r="A144" s="56">
        <v>5250</v>
      </c>
      <c r="B144" s="53" t="s">
        <v>343</v>
      </c>
      <c r="C144" s="57">
        <f>SUM(C145:C147)</f>
        <v>0</v>
      </c>
      <c r="D144" s="59">
        <f t="shared" si="0"/>
        <v>0</v>
      </c>
      <c r="E144" s="58"/>
    </row>
    <row r="145" spans="1:5" x14ac:dyDescent="0.2">
      <c r="A145" s="56">
        <v>5251</v>
      </c>
      <c r="B145" s="53" t="s">
        <v>403</v>
      </c>
      <c r="C145" s="57">
        <v>0</v>
      </c>
      <c r="D145" s="59">
        <f t="shared" si="0"/>
        <v>0</v>
      </c>
      <c r="E145" s="58"/>
    </row>
    <row r="146" spans="1:5" x14ac:dyDescent="0.2">
      <c r="A146" s="56">
        <v>5252</v>
      </c>
      <c r="B146" s="53" t="s">
        <v>404</v>
      </c>
      <c r="C146" s="57">
        <v>0</v>
      </c>
      <c r="D146" s="59">
        <f t="shared" si="0"/>
        <v>0</v>
      </c>
      <c r="E146" s="58"/>
    </row>
    <row r="147" spans="1:5" x14ac:dyDescent="0.2">
      <c r="A147" s="56">
        <v>5259</v>
      </c>
      <c r="B147" s="53" t="s">
        <v>405</v>
      </c>
      <c r="C147" s="57">
        <v>0</v>
      </c>
      <c r="D147" s="59">
        <f t="shared" si="0"/>
        <v>0</v>
      </c>
      <c r="E147" s="58"/>
    </row>
    <row r="148" spans="1:5" x14ac:dyDescent="0.2">
      <c r="A148" s="56">
        <v>5260</v>
      </c>
      <c r="B148" s="53" t="s">
        <v>406</v>
      </c>
      <c r="C148" s="57">
        <f>SUM(C149:C150)</f>
        <v>0</v>
      </c>
      <c r="D148" s="59">
        <f t="shared" si="0"/>
        <v>0</v>
      </c>
      <c r="E148" s="58"/>
    </row>
    <row r="149" spans="1:5" x14ac:dyDescent="0.2">
      <c r="A149" s="56">
        <v>5261</v>
      </c>
      <c r="B149" s="53" t="s">
        <v>407</v>
      </c>
      <c r="C149" s="57">
        <v>0</v>
      </c>
      <c r="D149" s="59">
        <f t="shared" si="0"/>
        <v>0</v>
      </c>
      <c r="E149" s="58"/>
    </row>
    <row r="150" spans="1:5" x14ac:dyDescent="0.2">
      <c r="A150" s="56">
        <v>5262</v>
      </c>
      <c r="B150" s="53" t="s">
        <v>408</v>
      </c>
      <c r="C150" s="57">
        <v>0</v>
      </c>
      <c r="D150" s="59">
        <f t="shared" si="0"/>
        <v>0</v>
      </c>
      <c r="E150" s="58"/>
    </row>
    <row r="151" spans="1:5" x14ac:dyDescent="0.2">
      <c r="A151" s="56">
        <v>5270</v>
      </c>
      <c r="B151" s="53" t="s">
        <v>409</v>
      </c>
      <c r="C151" s="57">
        <f>SUM(C152)</f>
        <v>0</v>
      </c>
      <c r="D151" s="59">
        <f t="shared" si="0"/>
        <v>0</v>
      </c>
      <c r="E151" s="58"/>
    </row>
    <row r="152" spans="1:5" x14ac:dyDescent="0.2">
      <c r="A152" s="56">
        <v>5271</v>
      </c>
      <c r="B152" s="53" t="s">
        <v>410</v>
      </c>
      <c r="C152" s="57">
        <v>0</v>
      </c>
      <c r="D152" s="59">
        <f t="shared" si="0"/>
        <v>0</v>
      </c>
      <c r="E152" s="58"/>
    </row>
    <row r="153" spans="1:5" x14ac:dyDescent="0.2">
      <c r="A153" s="56">
        <v>5280</v>
      </c>
      <c r="B153" s="53" t="s">
        <v>411</v>
      </c>
      <c r="C153" s="57">
        <f>SUM(C154:C158)</f>
        <v>0</v>
      </c>
      <c r="D153" s="59">
        <f t="shared" si="0"/>
        <v>0</v>
      </c>
      <c r="E153" s="58"/>
    </row>
    <row r="154" spans="1:5" x14ac:dyDescent="0.2">
      <c r="A154" s="56">
        <v>5281</v>
      </c>
      <c r="B154" s="53" t="s">
        <v>412</v>
      </c>
      <c r="C154" s="57">
        <v>0</v>
      </c>
      <c r="D154" s="59">
        <f t="shared" si="0"/>
        <v>0</v>
      </c>
      <c r="E154" s="58"/>
    </row>
    <row r="155" spans="1:5" x14ac:dyDescent="0.2">
      <c r="A155" s="56">
        <v>5282</v>
      </c>
      <c r="B155" s="53" t="s">
        <v>413</v>
      </c>
      <c r="C155" s="57">
        <v>0</v>
      </c>
      <c r="D155" s="59">
        <f t="shared" si="0"/>
        <v>0</v>
      </c>
      <c r="E155" s="58"/>
    </row>
    <row r="156" spans="1:5" x14ac:dyDescent="0.2">
      <c r="A156" s="56">
        <v>5283</v>
      </c>
      <c r="B156" s="53" t="s">
        <v>414</v>
      </c>
      <c r="C156" s="57">
        <v>0</v>
      </c>
      <c r="D156" s="59">
        <f t="shared" si="0"/>
        <v>0</v>
      </c>
      <c r="E156" s="58"/>
    </row>
    <row r="157" spans="1:5" x14ac:dyDescent="0.2">
      <c r="A157" s="56">
        <v>5284</v>
      </c>
      <c r="B157" s="53" t="s">
        <v>415</v>
      </c>
      <c r="C157" s="57">
        <v>0</v>
      </c>
      <c r="D157" s="59">
        <f t="shared" si="0"/>
        <v>0</v>
      </c>
      <c r="E157" s="58"/>
    </row>
    <row r="158" spans="1:5" x14ac:dyDescent="0.2">
      <c r="A158" s="56">
        <v>5285</v>
      </c>
      <c r="B158" s="53" t="s">
        <v>416</v>
      </c>
      <c r="C158" s="57">
        <v>0</v>
      </c>
      <c r="D158" s="59">
        <f t="shared" si="0"/>
        <v>0</v>
      </c>
      <c r="E158" s="58"/>
    </row>
    <row r="159" spans="1:5" x14ac:dyDescent="0.2">
      <c r="A159" s="56">
        <v>5290</v>
      </c>
      <c r="B159" s="53" t="s">
        <v>417</v>
      </c>
      <c r="C159" s="57">
        <f>SUM(C160:C161)</f>
        <v>0</v>
      </c>
      <c r="D159" s="59">
        <f t="shared" si="0"/>
        <v>0</v>
      </c>
      <c r="E159" s="58"/>
    </row>
    <row r="160" spans="1:5" x14ac:dyDescent="0.2">
      <c r="A160" s="56">
        <v>5291</v>
      </c>
      <c r="B160" s="53" t="s">
        <v>418</v>
      </c>
      <c r="C160" s="57">
        <v>0</v>
      </c>
      <c r="D160" s="59">
        <f t="shared" si="0"/>
        <v>0</v>
      </c>
      <c r="E160" s="58"/>
    </row>
    <row r="161" spans="1:5" x14ac:dyDescent="0.2">
      <c r="A161" s="56">
        <v>5292</v>
      </c>
      <c r="B161" s="53" t="s">
        <v>419</v>
      </c>
      <c r="C161" s="57">
        <v>0</v>
      </c>
      <c r="D161" s="59">
        <f t="shared" si="0"/>
        <v>0</v>
      </c>
      <c r="E161" s="58"/>
    </row>
    <row r="162" spans="1:5" x14ac:dyDescent="0.2">
      <c r="A162" s="56">
        <v>5300</v>
      </c>
      <c r="B162" s="53" t="s">
        <v>420</v>
      </c>
      <c r="C162" s="57">
        <f>C163+C166+C169</f>
        <v>0</v>
      </c>
      <c r="D162" s="59">
        <f t="shared" si="0"/>
        <v>0</v>
      </c>
      <c r="E162" s="58"/>
    </row>
    <row r="163" spans="1:5" x14ac:dyDescent="0.2">
      <c r="A163" s="56">
        <v>5310</v>
      </c>
      <c r="B163" s="53" t="s">
        <v>336</v>
      </c>
      <c r="C163" s="57">
        <f>C164+C165</f>
        <v>0</v>
      </c>
      <c r="D163" s="59">
        <f t="shared" si="0"/>
        <v>0</v>
      </c>
      <c r="E163" s="58"/>
    </row>
    <row r="164" spans="1:5" x14ac:dyDescent="0.2">
      <c r="A164" s="56">
        <v>5311</v>
      </c>
      <c r="B164" s="53" t="s">
        <v>421</v>
      </c>
      <c r="C164" s="57">
        <v>0</v>
      </c>
      <c r="D164" s="59">
        <f t="shared" si="0"/>
        <v>0</v>
      </c>
      <c r="E164" s="58"/>
    </row>
    <row r="165" spans="1:5" x14ac:dyDescent="0.2">
      <c r="A165" s="56">
        <v>5312</v>
      </c>
      <c r="B165" s="53" t="s">
        <v>422</v>
      </c>
      <c r="C165" s="57">
        <v>0</v>
      </c>
      <c r="D165" s="59">
        <f t="shared" si="0"/>
        <v>0</v>
      </c>
      <c r="E165" s="58"/>
    </row>
    <row r="166" spans="1:5" x14ac:dyDescent="0.2">
      <c r="A166" s="56">
        <v>5320</v>
      </c>
      <c r="B166" s="53" t="s">
        <v>337</v>
      </c>
      <c r="C166" s="57">
        <f>SUM(C167:C168)</f>
        <v>0</v>
      </c>
      <c r="D166" s="59">
        <f t="shared" ref="D166:D222" si="1">C166/$C$100</f>
        <v>0</v>
      </c>
      <c r="E166" s="58"/>
    </row>
    <row r="167" spans="1:5" x14ac:dyDescent="0.2">
      <c r="A167" s="56">
        <v>5321</v>
      </c>
      <c r="B167" s="53" t="s">
        <v>423</v>
      </c>
      <c r="C167" s="57">
        <v>0</v>
      </c>
      <c r="D167" s="59">
        <f t="shared" si="1"/>
        <v>0</v>
      </c>
      <c r="E167" s="58"/>
    </row>
    <row r="168" spans="1:5" x14ac:dyDescent="0.2">
      <c r="A168" s="56">
        <v>5322</v>
      </c>
      <c r="B168" s="53" t="s">
        <v>424</v>
      </c>
      <c r="C168" s="57">
        <v>0</v>
      </c>
      <c r="D168" s="59">
        <f t="shared" si="1"/>
        <v>0</v>
      </c>
      <c r="E168" s="58"/>
    </row>
    <row r="169" spans="1:5" x14ac:dyDescent="0.2">
      <c r="A169" s="56">
        <v>5330</v>
      </c>
      <c r="B169" s="53" t="s">
        <v>338</v>
      </c>
      <c r="C169" s="57">
        <f>SUM(C170:C171)</f>
        <v>0</v>
      </c>
      <c r="D169" s="59">
        <f t="shared" si="1"/>
        <v>0</v>
      </c>
      <c r="E169" s="58"/>
    </row>
    <row r="170" spans="1:5" x14ac:dyDescent="0.2">
      <c r="A170" s="56">
        <v>5331</v>
      </c>
      <c r="B170" s="53" t="s">
        <v>425</v>
      </c>
      <c r="C170" s="57">
        <v>0</v>
      </c>
      <c r="D170" s="59">
        <f t="shared" si="1"/>
        <v>0</v>
      </c>
      <c r="E170" s="58"/>
    </row>
    <row r="171" spans="1:5" x14ac:dyDescent="0.2">
      <c r="A171" s="56">
        <v>5332</v>
      </c>
      <c r="B171" s="53" t="s">
        <v>426</v>
      </c>
      <c r="C171" s="57">
        <v>0</v>
      </c>
      <c r="D171" s="59">
        <f t="shared" si="1"/>
        <v>0</v>
      </c>
      <c r="E171" s="58"/>
    </row>
    <row r="172" spans="1:5" x14ac:dyDescent="0.2">
      <c r="A172" s="56">
        <v>5400</v>
      </c>
      <c r="B172" s="53" t="s">
        <v>427</v>
      </c>
      <c r="C172" s="57">
        <f>C173+C176+C179+C182+C184</f>
        <v>0</v>
      </c>
      <c r="D172" s="59">
        <f t="shared" si="1"/>
        <v>0</v>
      </c>
      <c r="E172" s="58"/>
    </row>
    <row r="173" spans="1:5" x14ac:dyDescent="0.2">
      <c r="A173" s="56">
        <v>5410</v>
      </c>
      <c r="B173" s="53" t="s">
        <v>428</v>
      </c>
      <c r="C173" s="57">
        <f>SUM(C174:C175)</f>
        <v>0</v>
      </c>
      <c r="D173" s="59">
        <f t="shared" si="1"/>
        <v>0</v>
      </c>
      <c r="E173" s="58"/>
    </row>
    <row r="174" spans="1:5" x14ac:dyDescent="0.2">
      <c r="A174" s="56">
        <v>5411</v>
      </c>
      <c r="B174" s="53" t="s">
        <v>429</v>
      </c>
      <c r="C174" s="57">
        <v>0</v>
      </c>
      <c r="D174" s="59">
        <f t="shared" si="1"/>
        <v>0</v>
      </c>
      <c r="E174" s="58"/>
    </row>
    <row r="175" spans="1:5" x14ac:dyDescent="0.2">
      <c r="A175" s="56">
        <v>5412</v>
      </c>
      <c r="B175" s="53" t="s">
        <v>430</v>
      </c>
      <c r="C175" s="57">
        <v>0</v>
      </c>
      <c r="D175" s="59">
        <f t="shared" si="1"/>
        <v>0</v>
      </c>
      <c r="E175" s="58"/>
    </row>
    <row r="176" spans="1:5" x14ac:dyDescent="0.2">
      <c r="A176" s="56">
        <v>5420</v>
      </c>
      <c r="B176" s="53" t="s">
        <v>431</v>
      </c>
      <c r="C176" s="57">
        <f>SUM(C177:C178)</f>
        <v>0</v>
      </c>
      <c r="D176" s="59">
        <f t="shared" si="1"/>
        <v>0</v>
      </c>
      <c r="E176" s="58"/>
    </row>
    <row r="177" spans="1:5" x14ac:dyDescent="0.2">
      <c r="A177" s="56">
        <v>5421</v>
      </c>
      <c r="B177" s="53" t="s">
        <v>432</v>
      </c>
      <c r="C177" s="57">
        <v>0</v>
      </c>
      <c r="D177" s="59">
        <f t="shared" si="1"/>
        <v>0</v>
      </c>
      <c r="E177" s="58"/>
    </row>
    <row r="178" spans="1:5" x14ac:dyDescent="0.2">
      <c r="A178" s="56">
        <v>5422</v>
      </c>
      <c r="B178" s="53" t="s">
        <v>433</v>
      </c>
      <c r="C178" s="57">
        <v>0</v>
      </c>
      <c r="D178" s="59">
        <f t="shared" si="1"/>
        <v>0</v>
      </c>
      <c r="E178" s="58"/>
    </row>
    <row r="179" spans="1:5" x14ac:dyDescent="0.2">
      <c r="A179" s="56">
        <v>5430</v>
      </c>
      <c r="B179" s="53" t="s">
        <v>434</v>
      </c>
      <c r="C179" s="57">
        <f>SUM(C180:C181)</f>
        <v>0</v>
      </c>
      <c r="D179" s="59">
        <f t="shared" si="1"/>
        <v>0</v>
      </c>
      <c r="E179" s="58"/>
    </row>
    <row r="180" spans="1:5" x14ac:dyDescent="0.2">
      <c r="A180" s="56">
        <v>5431</v>
      </c>
      <c r="B180" s="53" t="s">
        <v>435</v>
      </c>
      <c r="C180" s="57">
        <v>0</v>
      </c>
      <c r="D180" s="59">
        <f t="shared" si="1"/>
        <v>0</v>
      </c>
      <c r="E180" s="58"/>
    </row>
    <row r="181" spans="1:5" x14ac:dyDescent="0.2">
      <c r="A181" s="56">
        <v>5432</v>
      </c>
      <c r="B181" s="53" t="s">
        <v>436</v>
      </c>
      <c r="C181" s="57">
        <v>0</v>
      </c>
      <c r="D181" s="59">
        <f t="shared" si="1"/>
        <v>0</v>
      </c>
      <c r="E181" s="58"/>
    </row>
    <row r="182" spans="1:5" x14ac:dyDescent="0.2">
      <c r="A182" s="56">
        <v>5440</v>
      </c>
      <c r="B182" s="53" t="s">
        <v>437</v>
      </c>
      <c r="C182" s="57">
        <f>SUM(C183)</f>
        <v>0</v>
      </c>
      <c r="D182" s="59">
        <f t="shared" si="1"/>
        <v>0</v>
      </c>
      <c r="E182" s="58"/>
    </row>
    <row r="183" spans="1:5" x14ac:dyDescent="0.2">
      <c r="A183" s="56">
        <v>5441</v>
      </c>
      <c r="B183" s="53" t="s">
        <v>437</v>
      </c>
      <c r="C183" s="57">
        <v>0</v>
      </c>
      <c r="D183" s="59">
        <f t="shared" si="1"/>
        <v>0</v>
      </c>
      <c r="E183" s="58"/>
    </row>
    <row r="184" spans="1:5" x14ac:dyDescent="0.2">
      <c r="A184" s="56">
        <v>5450</v>
      </c>
      <c r="B184" s="53" t="s">
        <v>438</v>
      </c>
      <c r="C184" s="57">
        <f>SUM(C185:C186)</f>
        <v>0</v>
      </c>
      <c r="D184" s="59">
        <f t="shared" si="1"/>
        <v>0</v>
      </c>
      <c r="E184" s="58"/>
    </row>
    <row r="185" spans="1:5" x14ac:dyDescent="0.2">
      <c r="A185" s="56">
        <v>5451</v>
      </c>
      <c r="B185" s="53" t="s">
        <v>439</v>
      </c>
      <c r="C185" s="57">
        <v>0</v>
      </c>
      <c r="D185" s="59">
        <f t="shared" si="1"/>
        <v>0</v>
      </c>
      <c r="E185" s="58"/>
    </row>
    <row r="186" spans="1:5" x14ac:dyDescent="0.2">
      <c r="A186" s="56">
        <v>5452</v>
      </c>
      <c r="B186" s="53" t="s">
        <v>440</v>
      </c>
      <c r="C186" s="57">
        <v>0</v>
      </c>
      <c r="D186" s="59">
        <f t="shared" si="1"/>
        <v>0</v>
      </c>
      <c r="E186" s="58"/>
    </row>
    <row r="187" spans="1:5" x14ac:dyDescent="0.2">
      <c r="A187" s="56">
        <v>5500</v>
      </c>
      <c r="B187" s="53" t="s">
        <v>441</v>
      </c>
      <c r="C187" s="57">
        <f>C188+C197+C200+C206+C208+C210</f>
        <v>0</v>
      </c>
      <c r="D187" s="59">
        <f t="shared" si="1"/>
        <v>0</v>
      </c>
      <c r="E187" s="58"/>
    </row>
    <row r="188" spans="1:5" x14ac:dyDescent="0.2">
      <c r="A188" s="56">
        <v>5510</v>
      </c>
      <c r="B188" s="53" t="s">
        <v>442</v>
      </c>
      <c r="C188" s="57">
        <f>SUM(C189:C196)</f>
        <v>0</v>
      </c>
      <c r="D188" s="59">
        <f t="shared" si="1"/>
        <v>0</v>
      </c>
      <c r="E188" s="58"/>
    </row>
    <row r="189" spans="1:5" x14ac:dyDescent="0.2">
      <c r="A189" s="56">
        <v>5511</v>
      </c>
      <c r="B189" s="53" t="s">
        <v>443</v>
      </c>
      <c r="C189" s="57">
        <v>0</v>
      </c>
      <c r="D189" s="59">
        <f t="shared" si="1"/>
        <v>0</v>
      </c>
      <c r="E189" s="58"/>
    </row>
    <row r="190" spans="1:5" x14ac:dyDescent="0.2">
      <c r="A190" s="56">
        <v>5512</v>
      </c>
      <c r="B190" s="53" t="s">
        <v>444</v>
      </c>
      <c r="C190" s="57">
        <v>0</v>
      </c>
      <c r="D190" s="59">
        <f t="shared" si="1"/>
        <v>0</v>
      </c>
      <c r="E190" s="58"/>
    </row>
    <row r="191" spans="1:5" x14ac:dyDescent="0.2">
      <c r="A191" s="56">
        <v>5513</v>
      </c>
      <c r="B191" s="53" t="s">
        <v>445</v>
      </c>
      <c r="C191" s="57">
        <v>0</v>
      </c>
      <c r="D191" s="59">
        <f t="shared" si="1"/>
        <v>0</v>
      </c>
      <c r="E191" s="58"/>
    </row>
    <row r="192" spans="1:5" x14ac:dyDescent="0.2">
      <c r="A192" s="56">
        <v>5514</v>
      </c>
      <c r="B192" s="53" t="s">
        <v>446</v>
      </c>
      <c r="C192" s="57">
        <v>0</v>
      </c>
      <c r="D192" s="59">
        <f t="shared" si="1"/>
        <v>0</v>
      </c>
      <c r="E192" s="58"/>
    </row>
    <row r="193" spans="1:5" x14ac:dyDescent="0.2">
      <c r="A193" s="56">
        <v>5515</v>
      </c>
      <c r="B193" s="53" t="s">
        <v>447</v>
      </c>
      <c r="C193" s="57">
        <v>0</v>
      </c>
      <c r="D193" s="59">
        <f t="shared" si="1"/>
        <v>0</v>
      </c>
      <c r="E193" s="58"/>
    </row>
    <row r="194" spans="1:5" x14ac:dyDescent="0.2">
      <c r="A194" s="56">
        <v>5516</v>
      </c>
      <c r="B194" s="53" t="s">
        <v>448</v>
      </c>
      <c r="C194" s="57">
        <v>0</v>
      </c>
      <c r="D194" s="59">
        <f t="shared" si="1"/>
        <v>0</v>
      </c>
      <c r="E194" s="58"/>
    </row>
    <row r="195" spans="1:5" x14ac:dyDescent="0.2">
      <c r="A195" s="56">
        <v>5517</v>
      </c>
      <c r="B195" s="53" t="s">
        <v>449</v>
      </c>
      <c r="C195" s="57">
        <v>0</v>
      </c>
      <c r="D195" s="59">
        <f t="shared" si="1"/>
        <v>0</v>
      </c>
      <c r="E195" s="58"/>
    </row>
    <row r="196" spans="1:5" x14ac:dyDescent="0.2">
      <c r="A196" s="56">
        <v>5518</v>
      </c>
      <c r="B196" s="53" t="s">
        <v>82</v>
      </c>
      <c r="C196" s="57">
        <v>0</v>
      </c>
      <c r="D196" s="59">
        <f t="shared" si="1"/>
        <v>0</v>
      </c>
      <c r="E196" s="58"/>
    </row>
    <row r="197" spans="1:5" x14ac:dyDescent="0.2">
      <c r="A197" s="56">
        <v>5520</v>
      </c>
      <c r="B197" s="53" t="s">
        <v>81</v>
      </c>
      <c r="C197" s="57">
        <f>SUM(C198:C199)</f>
        <v>0</v>
      </c>
      <c r="D197" s="59">
        <f t="shared" si="1"/>
        <v>0</v>
      </c>
      <c r="E197" s="58"/>
    </row>
    <row r="198" spans="1:5" x14ac:dyDescent="0.2">
      <c r="A198" s="56">
        <v>5521</v>
      </c>
      <c r="B198" s="53" t="s">
        <v>450</v>
      </c>
      <c r="C198" s="57">
        <v>0</v>
      </c>
      <c r="D198" s="59">
        <f t="shared" si="1"/>
        <v>0</v>
      </c>
      <c r="E198" s="58"/>
    </row>
    <row r="199" spans="1:5" x14ac:dyDescent="0.2">
      <c r="A199" s="56">
        <v>5522</v>
      </c>
      <c r="B199" s="53" t="s">
        <v>451</v>
      </c>
      <c r="C199" s="57">
        <v>0</v>
      </c>
      <c r="D199" s="59">
        <f t="shared" si="1"/>
        <v>0</v>
      </c>
      <c r="E199" s="58"/>
    </row>
    <row r="200" spans="1:5" x14ac:dyDescent="0.2">
      <c r="A200" s="56">
        <v>5530</v>
      </c>
      <c r="B200" s="53" t="s">
        <v>452</v>
      </c>
      <c r="C200" s="57">
        <f>SUM(C201:C205)</f>
        <v>0</v>
      </c>
      <c r="D200" s="59">
        <f t="shared" si="1"/>
        <v>0</v>
      </c>
      <c r="E200" s="58"/>
    </row>
    <row r="201" spans="1:5" x14ac:dyDescent="0.2">
      <c r="A201" s="56">
        <v>5531</v>
      </c>
      <c r="B201" s="53" t="s">
        <v>453</v>
      </c>
      <c r="C201" s="57">
        <v>0</v>
      </c>
      <c r="D201" s="59">
        <f t="shared" si="1"/>
        <v>0</v>
      </c>
      <c r="E201" s="58"/>
    </row>
    <row r="202" spans="1:5" x14ac:dyDescent="0.2">
      <c r="A202" s="56">
        <v>5532</v>
      </c>
      <c r="B202" s="53" t="s">
        <v>454</v>
      </c>
      <c r="C202" s="57">
        <v>0</v>
      </c>
      <c r="D202" s="59">
        <f t="shared" si="1"/>
        <v>0</v>
      </c>
      <c r="E202" s="58"/>
    </row>
    <row r="203" spans="1:5" x14ac:dyDescent="0.2">
      <c r="A203" s="56">
        <v>5533</v>
      </c>
      <c r="B203" s="53" t="s">
        <v>455</v>
      </c>
      <c r="C203" s="57">
        <v>0</v>
      </c>
      <c r="D203" s="59">
        <f t="shared" si="1"/>
        <v>0</v>
      </c>
      <c r="E203" s="58"/>
    </row>
    <row r="204" spans="1:5" x14ac:dyDescent="0.2">
      <c r="A204" s="56">
        <v>5534</v>
      </c>
      <c r="B204" s="53" t="s">
        <v>456</v>
      </c>
      <c r="C204" s="57">
        <v>0</v>
      </c>
      <c r="D204" s="59">
        <f t="shared" si="1"/>
        <v>0</v>
      </c>
      <c r="E204" s="58"/>
    </row>
    <row r="205" spans="1:5" x14ac:dyDescent="0.2">
      <c r="A205" s="56">
        <v>5535</v>
      </c>
      <c r="B205" s="53" t="s">
        <v>457</v>
      </c>
      <c r="C205" s="57">
        <v>0</v>
      </c>
      <c r="D205" s="59">
        <f t="shared" si="1"/>
        <v>0</v>
      </c>
      <c r="E205" s="58"/>
    </row>
    <row r="206" spans="1:5" x14ac:dyDescent="0.2">
      <c r="A206" s="56">
        <v>5540</v>
      </c>
      <c r="B206" s="53" t="s">
        <v>458</v>
      </c>
      <c r="C206" s="57">
        <f>SUM(C207)</f>
        <v>0</v>
      </c>
      <c r="D206" s="59">
        <f t="shared" si="1"/>
        <v>0</v>
      </c>
      <c r="E206" s="58"/>
    </row>
    <row r="207" spans="1:5" x14ac:dyDescent="0.2">
      <c r="A207" s="56">
        <v>5541</v>
      </c>
      <c r="B207" s="53" t="s">
        <v>458</v>
      </c>
      <c r="C207" s="57">
        <v>0</v>
      </c>
      <c r="D207" s="59">
        <f t="shared" si="1"/>
        <v>0</v>
      </c>
      <c r="E207" s="58"/>
    </row>
    <row r="208" spans="1:5" x14ac:dyDescent="0.2">
      <c r="A208" s="56">
        <v>5550</v>
      </c>
      <c r="B208" s="53" t="s">
        <v>459</v>
      </c>
      <c r="C208" s="57">
        <f>C209</f>
        <v>0</v>
      </c>
      <c r="D208" s="59">
        <f t="shared" si="1"/>
        <v>0</v>
      </c>
      <c r="E208" s="58"/>
    </row>
    <row r="209" spans="1:5" x14ac:dyDescent="0.2">
      <c r="A209" s="56">
        <v>5551</v>
      </c>
      <c r="B209" s="53" t="s">
        <v>459</v>
      </c>
      <c r="C209" s="57">
        <v>0</v>
      </c>
      <c r="D209" s="59">
        <f t="shared" si="1"/>
        <v>0</v>
      </c>
      <c r="E209" s="58"/>
    </row>
    <row r="210" spans="1:5" x14ac:dyDescent="0.2">
      <c r="A210" s="56">
        <v>5590</v>
      </c>
      <c r="B210" s="53" t="s">
        <v>460</v>
      </c>
      <c r="C210" s="57">
        <f>SUM(C211:C219)</f>
        <v>0</v>
      </c>
      <c r="D210" s="59">
        <f t="shared" si="1"/>
        <v>0</v>
      </c>
      <c r="E210" s="58"/>
    </row>
    <row r="211" spans="1:5" x14ac:dyDescent="0.2">
      <c r="A211" s="56">
        <v>5591</v>
      </c>
      <c r="B211" s="53" t="s">
        <v>461</v>
      </c>
      <c r="C211" s="57">
        <v>0</v>
      </c>
      <c r="D211" s="59">
        <f t="shared" si="1"/>
        <v>0</v>
      </c>
      <c r="E211" s="58"/>
    </row>
    <row r="212" spans="1:5" x14ac:dyDescent="0.2">
      <c r="A212" s="56">
        <v>5592</v>
      </c>
      <c r="B212" s="53" t="s">
        <v>462</v>
      </c>
      <c r="C212" s="57">
        <v>0</v>
      </c>
      <c r="D212" s="59">
        <f t="shared" si="1"/>
        <v>0</v>
      </c>
      <c r="E212" s="58"/>
    </row>
    <row r="213" spans="1:5" x14ac:dyDescent="0.2">
      <c r="A213" s="56">
        <v>5593</v>
      </c>
      <c r="B213" s="53" t="s">
        <v>463</v>
      </c>
      <c r="C213" s="57">
        <v>0</v>
      </c>
      <c r="D213" s="59">
        <f t="shared" si="1"/>
        <v>0</v>
      </c>
      <c r="E213" s="58"/>
    </row>
    <row r="214" spans="1:5" x14ac:dyDescent="0.2">
      <c r="A214" s="56">
        <v>5594</v>
      </c>
      <c r="B214" s="53" t="s">
        <v>522</v>
      </c>
      <c r="C214" s="57">
        <v>0</v>
      </c>
      <c r="D214" s="59">
        <f t="shared" si="1"/>
        <v>0</v>
      </c>
      <c r="E214" s="58"/>
    </row>
    <row r="215" spans="1:5" x14ac:dyDescent="0.2">
      <c r="A215" s="56">
        <v>5595</v>
      </c>
      <c r="B215" s="53" t="s">
        <v>465</v>
      </c>
      <c r="C215" s="57">
        <v>0</v>
      </c>
      <c r="D215" s="59">
        <f t="shared" si="1"/>
        <v>0</v>
      </c>
      <c r="E215" s="58"/>
    </row>
    <row r="216" spans="1:5" x14ac:dyDescent="0.2">
      <c r="A216" s="56">
        <v>5596</v>
      </c>
      <c r="B216" s="53" t="s">
        <v>358</v>
      </c>
      <c r="C216" s="57">
        <v>0</v>
      </c>
      <c r="D216" s="59">
        <f t="shared" si="1"/>
        <v>0</v>
      </c>
      <c r="E216" s="58"/>
    </row>
    <row r="217" spans="1:5" x14ac:dyDescent="0.2">
      <c r="A217" s="56">
        <v>5597</v>
      </c>
      <c r="B217" s="53" t="s">
        <v>466</v>
      </c>
      <c r="C217" s="57">
        <v>0</v>
      </c>
      <c r="D217" s="59">
        <f t="shared" si="1"/>
        <v>0</v>
      </c>
      <c r="E217" s="58"/>
    </row>
    <row r="218" spans="1:5" x14ac:dyDescent="0.2">
      <c r="A218" s="56">
        <v>5598</v>
      </c>
      <c r="B218" s="53" t="s">
        <v>523</v>
      </c>
      <c r="C218" s="57">
        <v>0</v>
      </c>
      <c r="D218" s="59">
        <f t="shared" si="1"/>
        <v>0</v>
      </c>
      <c r="E218" s="58"/>
    </row>
    <row r="219" spans="1:5" x14ac:dyDescent="0.2">
      <c r="A219" s="56">
        <v>5599</v>
      </c>
      <c r="B219" s="53" t="s">
        <v>467</v>
      </c>
      <c r="C219" s="57">
        <v>0</v>
      </c>
      <c r="D219" s="59">
        <f t="shared" si="1"/>
        <v>0</v>
      </c>
      <c r="E219" s="58"/>
    </row>
    <row r="220" spans="1:5" x14ac:dyDescent="0.2">
      <c r="A220" s="56">
        <v>5600</v>
      </c>
      <c r="B220" s="53" t="s">
        <v>80</v>
      </c>
      <c r="C220" s="57">
        <f>C221</f>
        <v>0</v>
      </c>
      <c r="D220" s="59">
        <f t="shared" si="1"/>
        <v>0</v>
      </c>
      <c r="E220" s="58"/>
    </row>
    <row r="221" spans="1:5" x14ac:dyDescent="0.2">
      <c r="A221" s="56">
        <v>5610</v>
      </c>
      <c r="B221" s="53" t="s">
        <v>468</v>
      </c>
      <c r="C221" s="57">
        <f>C222</f>
        <v>0</v>
      </c>
      <c r="D221" s="59">
        <f t="shared" si="1"/>
        <v>0</v>
      </c>
      <c r="E221" s="58"/>
    </row>
    <row r="222" spans="1:5" x14ac:dyDescent="0.2">
      <c r="A222" s="56">
        <v>5611</v>
      </c>
      <c r="B222" s="53" t="s">
        <v>469</v>
      </c>
      <c r="C222" s="57">
        <v>0</v>
      </c>
      <c r="D222" s="59">
        <f t="shared" si="1"/>
        <v>0</v>
      </c>
      <c r="E222" s="58"/>
    </row>
    <row r="237" spans="2:9" ht="15" customHeight="1" x14ac:dyDescent="0.2">
      <c r="B237" s="142"/>
      <c r="C237" s="143"/>
      <c r="D237" s="240"/>
      <c r="E237" s="240"/>
      <c r="F237" s="240"/>
      <c r="I237" s="141"/>
    </row>
    <row r="238" spans="2:9" ht="15.75" customHeight="1" x14ac:dyDescent="0.2">
      <c r="B238" s="241" t="s">
        <v>632</v>
      </c>
      <c r="C238" s="242"/>
      <c r="D238" s="287" t="s">
        <v>633</v>
      </c>
      <c r="E238" s="287"/>
      <c r="F238" s="287"/>
      <c r="I238" s="141"/>
    </row>
    <row r="239" spans="2:9" ht="15.75" customHeight="1" x14ac:dyDescent="0.2">
      <c r="B239" s="243" t="s">
        <v>634</v>
      </c>
      <c r="C239" s="242"/>
      <c r="D239" s="288" t="s">
        <v>635</v>
      </c>
      <c r="E239" s="288"/>
      <c r="F239" s="288"/>
      <c r="I239" s="141"/>
    </row>
  </sheetData>
  <sheetProtection formatCells="0" formatColumns="0" formatRows="0" insertColumns="0" insertRows="0" insertHyperlinks="0" deleteColumns="0" deleteRows="0" sort="0" autoFilter="0" pivotTables="0"/>
  <mergeCells count="5">
    <mergeCell ref="D238:F238"/>
    <mergeCell ref="D239:F239"/>
    <mergeCell ref="A2:C2"/>
    <mergeCell ref="A3:C3"/>
    <mergeCell ref="A4:C4"/>
  </mergeCells>
  <pageMargins left="0.70866141732283472" right="0.70866141732283472" top="0.74803149606299213" bottom="0.74803149606299213" header="0.31496062992125984" footer="0.31496062992125984"/>
  <pageSetup scale="60"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37"/>
  <sheetViews>
    <sheetView zoomScaleNormal="100" zoomScaleSheetLayoutView="110" workbookViewId="0"/>
  </sheetViews>
  <sheetFormatPr baseColWidth="10" defaultColWidth="0" defaultRowHeight="11.25" x14ac:dyDescent="0.2"/>
  <cols>
    <col min="1" max="1" width="7.7109375" style="3" customWidth="1"/>
    <col min="2" max="2" width="124.28515625" style="3" customWidth="1"/>
    <col min="3" max="3" width="12.42578125" style="3" customWidth="1"/>
    <col min="4" max="16384" width="12.42578125" style="3" hidden="1"/>
  </cols>
  <sheetData>
    <row r="1" spans="1:2" x14ac:dyDescent="0.2">
      <c r="B1" s="120"/>
    </row>
    <row r="2" spans="1:2" ht="15" customHeight="1" x14ac:dyDescent="0.2">
      <c r="A2" s="107" t="s">
        <v>191</v>
      </c>
      <c r="B2" s="108" t="s">
        <v>51</v>
      </c>
    </row>
    <row r="3" spans="1:2" x14ac:dyDescent="0.2">
      <c r="A3" s="15"/>
      <c r="B3" s="121"/>
    </row>
    <row r="4" spans="1:2" ht="14.1" customHeight="1" x14ac:dyDescent="0.2">
      <c r="A4" s="122" t="s">
        <v>581</v>
      </c>
      <c r="B4" s="112" t="s">
        <v>79</v>
      </c>
    </row>
    <row r="5" spans="1:2" ht="14.1" customHeight="1" x14ac:dyDescent="0.2">
      <c r="A5" s="113"/>
      <c r="B5" s="112" t="s">
        <v>52</v>
      </c>
    </row>
    <row r="6" spans="1:2" ht="14.1" customHeight="1" x14ac:dyDescent="0.2">
      <c r="A6" s="113"/>
      <c r="B6" s="112" t="s">
        <v>149</v>
      </c>
    </row>
    <row r="7" spans="1:2" ht="14.1" customHeight="1" x14ac:dyDescent="0.2">
      <c r="A7" s="113"/>
      <c r="B7" s="112" t="s">
        <v>64</v>
      </c>
    </row>
    <row r="8" spans="1:2" x14ac:dyDescent="0.2">
      <c r="A8" s="113"/>
    </row>
    <row r="9" spans="1:2" x14ac:dyDescent="0.2">
      <c r="A9" s="122" t="s">
        <v>582</v>
      </c>
      <c r="B9" s="114" t="s">
        <v>151</v>
      </c>
    </row>
    <row r="10" spans="1:2" ht="15" customHeight="1" x14ac:dyDescent="0.2">
      <c r="A10" s="113"/>
      <c r="B10" s="123" t="s">
        <v>64</v>
      </c>
    </row>
    <row r="11" spans="1:2" x14ac:dyDescent="0.2">
      <c r="A11" s="113"/>
    </row>
    <row r="12" spans="1:2" x14ac:dyDescent="0.2">
      <c r="A12" s="122" t="s">
        <v>584</v>
      </c>
      <c r="B12" s="114" t="s">
        <v>151</v>
      </c>
    </row>
    <row r="13" spans="1:2" ht="22.5" x14ac:dyDescent="0.2">
      <c r="A13" s="113"/>
      <c r="B13" s="114" t="s">
        <v>71</v>
      </c>
    </row>
    <row r="14" spans="1:2" x14ac:dyDescent="0.2">
      <c r="A14" s="113"/>
      <c r="B14" s="123" t="s">
        <v>64</v>
      </c>
    </row>
    <row r="15" spans="1:2" x14ac:dyDescent="0.2">
      <c r="A15" s="113"/>
    </row>
    <row r="16" spans="1:2" x14ac:dyDescent="0.2">
      <c r="A16" s="113"/>
    </row>
    <row r="17" spans="1:2" ht="15" customHeight="1" x14ac:dyDescent="0.2">
      <c r="A17" s="122" t="s">
        <v>585</v>
      </c>
      <c r="B17" s="116" t="s">
        <v>72</v>
      </c>
    </row>
    <row r="18" spans="1:2" ht="15" customHeight="1" x14ac:dyDescent="0.2">
      <c r="A18" s="15"/>
      <c r="B18" s="116" t="s">
        <v>73</v>
      </c>
    </row>
    <row r="19" spans="1:2" x14ac:dyDescent="0.2">
      <c r="A19" s="15"/>
    </row>
    <row r="20" spans="1:2" x14ac:dyDescent="0.2">
      <c r="A20" s="15"/>
    </row>
    <row r="21" spans="1:2" x14ac:dyDescent="0.2">
      <c r="A21" s="15"/>
    </row>
    <row r="22" spans="1:2" x14ac:dyDescent="0.2">
      <c r="A22" s="15"/>
    </row>
    <row r="23" spans="1:2" x14ac:dyDescent="0.2">
      <c r="A23" s="15"/>
    </row>
    <row r="24" spans="1:2" x14ac:dyDescent="0.2">
      <c r="A24" s="15"/>
    </row>
    <row r="25" spans="1:2" x14ac:dyDescent="0.2">
      <c r="A25" s="15"/>
    </row>
    <row r="26" spans="1:2" x14ac:dyDescent="0.2">
      <c r="A26" s="15"/>
    </row>
    <row r="27" spans="1:2" x14ac:dyDescent="0.2">
      <c r="A27" s="15"/>
    </row>
    <row r="28" spans="1:2" x14ac:dyDescent="0.2">
      <c r="A28" s="15"/>
    </row>
    <row r="29" spans="1:2" x14ac:dyDescent="0.2">
      <c r="A29" s="15"/>
    </row>
    <row r="30" spans="1:2" x14ac:dyDescent="0.2">
      <c r="A30" s="15"/>
    </row>
    <row r="31" spans="1:2" x14ac:dyDescent="0.2">
      <c r="A31" s="15"/>
    </row>
    <row r="32" spans="1:2" x14ac:dyDescent="0.2">
      <c r="A32" s="15"/>
    </row>
    <row r="33" spans="1:1" x14ac:dyDescent="0.2">
      <c r="A33" s="15"/>
    </row>
    <row r="34" spans="1:1" x14ac:dyDescent="0.2">
      <c r="A34" s="15"/>
    </row>
    <row r="35" spans="1:1" x14ac:dyDescent="0.2">
      <c r="A35" s="15"/>
    </row>
    <row r="36" spans="1:1" x14ac:dyDescent="0.2">
      <c r="A36" s="15"/>
    </row>
    <row r="37" spans="1:1" x14ac:dyDescent="0.2">
      <c r="A37" s="15"/>
    </row>
  </sheetData>
  <pageMargins left="0.70866141732283472" right="0.70866141732283472" top="0.74803149606299213" bottom="0.74803149606299213" header="0.31496062992125984" footer="0.31496062992125984"/>
  <pageSetup scale="90" orientation="landscape" r:id="rId1"/>
  <headerFooter>
    <oddHeader>&amp;CNOTAS A LOS ESTADOS FINANCIEROS</oddHeader>
    <oddFooter>&amp;L&amp;F&amp;R&amp;A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F37"/>
  <sheetViews>
    <sheetView showGridLines="0" workbookViewId="0">
      <selection activeCell="A33" sqref="A33:XFD34"/>
    </sheetView>
  </sheetViews>
  <sheetFormatPr baseColWidth="10" defaultColWidth="9.140625" defaultRowHeight="11.25" x14ac:dyDescent="0.2"/>
  <cols>
    <col min="1" max="1" width="9.140625" style="31"/>
    <col min="2" max="2" width="10" style="31" customWidth="1"/>
    <col min="3" max="3" width="48.140625" style="31" customWidth="1"/>
    <col min="4" max="4" width="22.85546875" style="31" customWidth="1"/>
    <col min="5" max="6" width="16.7109375" style="31" customWidth="1"/>
    <col min="7" max="16384" width="9.140625" style="31"/>
  </cols>
  <sheetData>
    <row r="1" spans="2:6" ht="53.25" customHeight="1" x14ac:dyDescent="0.2"/>
    <row r="2" spans="2:6" ht="18.95" customHeight="1" x14ac:dyDescent="0.2">
      <c r="B2" s="258" t="s">
        <v>626</v>
      </c>
      <c r="C2" s="258"/>
      <c r="D2" s="258"/>
      <c r="E2" s="29" t="s">
        <v>785</v>
      </c>
      <c r="F2" s="30">
        <v>2021</v>
      </c>
    </row>
    <row r="3" spans="2:6" ht="18.95" customHeight="1" x14ac:dyDescent="0.2">
      <c r="B3" s="258" t="s">
        <v>620</v>
      </c>
      <c r="C3" s="258"/>
      <c r="D3" s="258"/>
      <c r="E3" s="29" t="s">
        <v>786</v>
      </c>
      <c r="F3" s="30" t="str">
        <f>[3]ESF!H2</f>
        <v>Trimestral</v>
      </c>
    </row>
    <row r="4" spans="2:6" ht="18.95" customHeight="1" x14ac:dyDescent="0.2">
      <c r="B4" s="258" t="s">
        <v>625</v>
      </c>
      <c r="C4" s="258"/>
      <c r="D4" s="258"/>
      <c r="E4" s="29" t="s">
        <v>787</v>
      </c>
      <c r="F4" s="30">
        <v>1</v>
      </c>
    </row>
    <row r="6" spans="2:6" x14ac:dyDescent="0.2">
      <c r="B6" s="32" t="s">
        <v>197</v>
      </c>
      <c r="C6" s="33"/>
      <c r="D6" s="33"/>
      <c r="E6" s="33"/>
      <c r="F6" s="33"/>
    </row>
    <row r="7" spans="2:6" x14ac:dyDescent="0.2">
      <c r="B7" s="33" t="s">
        <v>175</v>
      </c>
      <c r="C7" s="33"/>
      <c r="D7" s="33"/>
      <c r="E7" s="33"/>
      <c r="F7" s="33"/>
    </row>
    <row r="8" spans="2:6" x14ac:dyDescent="0.2">
      <c r="B8" s="34" t="s">
        <v>147</v>
      </c>
      <c r="C8" s="34" t="s">
        <v>144</v>
      </c>
      <c r="D8" s="34" t="s">
        <v>145</v>
      </c>
      <c r="E8" s="34" t="s">
        <v>146</v>
      </c>
      <c r="F8" s="34" t="s">
        <v>148</v>
      </c>
    </row>
    <row r="9" spans="2:6" x14ac:dyDescent="0.2">
      <c r="B9" s="35">
        <v>3110</v>
      </c>
      <c r="C9" s="31" t="s">
        <v>337</v>
      </c>
      <c r="D9" s="36">
        <v>0</v>
      </c>
    </row>
    <row r="10" spans="2:6" x14ac:dyDescent="0.2">
      <c r="B10" s="35">
        <v>3120</v>
      </c>
      <c r="C10" s="31" t="s">
        <v>470</v>
      </c>
      <c r="D10" s="36">
        <v>0</v>
      </c>
    </row>
    <row r="11" spans="2:6" x14ac:dyDescent="0.2">
      <c r="B11" s="35">
        <v>3130</v>
      </c>
      <c r="C11" s="31" t="s">
        <v>471</v>
      </c>
      <c r="D11" s="36">
        <v>0</v>
      </c>
    </row>
    <row r="13" spans="2:6" x14ac:dyDescent="0.2">
      <c r="B13" s="33" t="s">
        <v>177</v>
      </c>
      <c r="C13" s="33"/>
      <c r="D13" s="33"/>
      <c r="E13" s="33"/>
      <c r="F13" s="33"/>
    </row>
    <row r="14" spans="2:6" x14ac:dyDescent="0.2">
      <c r="B14" s="34" t="s">
        <v>147</v>
      </c>
      <c r="C14" s="34" t="s">
        <v>144</v>
      </c>
      <c r="D14" s="34" t="s">
        <v>145</v>
      </c>
      <c r="E14" s="34" t="s">
        <v>472</v>
      </c>
      <c r="F14" s="34"/>
    </row>
    <row r="15" spans="2:6" x14ac:dyDescent="0.2">
      <c r="B15" s="35">
        <v>3210</v>
      </c>
      <c r="C15" s="31" t="s">
        <v>473</v>
      </c>
      <c r="D15" s="36">
        <v>280244.21999999997</v>
      </c>
    </row>
    <row r="16" spans="2:6" x14ac:dyDescent="0.2">
      <c r="B16" s="35">
        <v>3220</v>
      </c>
      <c r="C16" s="31" t="s">
        <v>474</v>
      </c>
      <c r="D16" s="36">
        <v>128603</v>
      </c>
    </row>
    <row r="17" spans="2:4" x14ac:dyDescent="0.2">
      <c r="B17" s="35">
        <v>3230</v>
      </c>
      <c r="C17" s="31" t="s">
        <v>475</v>
      </c>
      <c r="D17" s="36">
        <f>SUM(D18:D21)</f>
        <v>0</v>
      </c>
    </row>
    <row r="18" spans="2:4" x14ac:dyDescent="0.2">
      <c r="B18" s="35">
        <v>3231</v>
      </c>
      <c r="C18" s="31" t="s">
        <v>476</v>
      </c>
      <c r="D18" s="36">
        <v>0</v>
      </c>
    </row>
    <row r="19" spans="2:4" x14ac:dyDescent="0.2">
      <c r="B19" s="35">
        <v>3232</v>
      </c>
      <c r="C19" s="31" t="s">
        <v>477</v>
      </c>
      <c r="D19" s="36">
        <v>0</v>
      </c>
    </row>
    <row r="20" spans="2:4" x14ac:dyDescent="0.2">
      <c r="B20" s="35">
        <v>3233</v>
      </c>
      <c r="C20" s="31" t="s">
        <v>478</v>
      </c>
      <c r="D20" s="36">
        <v>0</v>
      </c>
    </row>
    <row r="21" spans="2:4" x14ac:dyDescent="0.2">
      <c r="B21" s="35">
        <v>3239</v>
      </c>
      <c r="C21" s="31" t="s">
        <v>479</v>
      </c>
      <c r="D21" s="36">
        <v>0</v>
      </c>
    </row>
    <row r="22" spans="2:4" x14ac:dyDescent="0.2">
      <c r="B22" s="35">
        <v>3240</v>
      </c>
      <c r="C22" s="31" t="s">
        <v>480</v>
      </c>
      <c r="D22" s="36">
        <f>SUM(D23:D25)</f>
        <v>0</v>
      </c>
    </row>
    <row r="23" spans="2:4" x14ac:dyDescent="0.2">
      <c r="B23" s="35">
        <v>3241</v>
      </c>
      <c r="C23" s="31" t="s">
        <v>481</v>
      </c>
      <c r="D23" s="36">
        <v>0</v>
      </c>
    </row>
    <row r="24" spans="2:4" x14ac:dyDescent="0.2">
      <c r="B24" s="35">
        <v>3242</v>
      </c>
      <c r="C24" s="31" t="s">
        <v>482</v>
      </c>
      <c r="D24" s="36">
        <v>0</v>
      </c>
    </row>
    <row r="25" spans="2:4" x14ac:dyDescent="0.2">
      <c r="B25" s="35">
        <v>3243</v>
      </c>
      <c r="C25" s="31" t="s">
        <v>483</v>
      </c>
      <c r="D25" s="36">
        <v>0</v>
      </c>
    </row>
    <row r="26" spans="2:4" x14ac:dyDescent="0.2">
      <c r="B26" s="35">
        <v>3250</v>
      </c>
      <c r="C26" s="31" t="s">
        <v>484</v>
      </c>
      <c r="D26" s="36">
        <f>SUM(D27:D28)</f>
        <v>0</v>
      </c>
    </row>
    <row r="27" spans="2:4" x14ac:dyDescent="0.2">
      <c r="B27" s="35">
        <v>3251</v>
      </c>
      <c r="C27" s="31" t="s">
        <v>485</v>
      </c>
      <c r="D27" s="36">
        <v>0</v>
      </c>
    </row>
    <row r="28" spans="2:4" x14ac:dyDescent="0.2">
      <c r="B28" s="35">
        <v>3252</v>
      </c>
      <c r="C28" s="31" t="s">
        <v>486</v>
      </c>
      <c r="D28" s="36">
        <v>0</v>
      </c>
    </row>
    <row r="35" spans="3:6" s="244" customFormat="1" ht="12.75" x14ac:dyDescent="0.2">
      <c r="C35" s="245" t="s">
        <v>790</v>
      </c>
      <c r="E35" s="289" t="s">
        <v>791</v>
      </c>
      <c r="F35" s="290"/>
    </row>
    <row r="36" spans="3:6" s="244" customFormat="1" ht="12.75" x14ac:dyDescent="0.2">
      <c r="C36" s="246" t="s">
        <v>792</v>
      </c>
      <c r="E36" s="291" t="s">
        <v>633</v>
      </c>
      <c r="F36" s="292"/>
    </row>
    <row r="37" spans="3:6" s="244" customFormat="1" ht="12.75" x14ac:dyDescent="0.2">
      <c r="C37" s="245" t="s">
        <v>793</v>
      </c>
      <c r="E37" s="293" t="s">
        <v>635</v>
      </c>
      <c r="F37" s="292"/>
    </row>
  </sheetData>
  <sheetProtection formatCells="0" formatColumns="0" formatRows="0" insertColumns="0" insertRows="0" insertHyperlinks="0" deleteColumns="0" deleteRows="0" sort="0" autoFilter="0" pivotTables="0"/>
  <mergeCells count="6">
    <mergeCell ref="E35:F35"/>
    <mergeCell ref="E36:F36"/>
    <mergeCell ref="E37:F37"/>
    <mergeCell ref="B2:D2"/>
    <mergeCell ref="B3:D3"/>
    <mergeCell ref="B4:D4"/>
  </mergeCells>
  <pageMargins left="0.7" right="0.7" top="0.75" bottom="0.75" header="0.3" footer="0.3"/>
  <pageSetup scale="99"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C8"/>
  <sheetViews>
    <sheetView zoomScaleNormal="100" zoomScaleSheetLayoutView="110" workbookViewId="0"/>
  </sheetViews>
  <sheetFormatPr baseColWidth="10" defaultColWidth="0" defaultRowHeight="11.25" x14ac:dyDescent="0.2"/>
  <cols>
    <col min="1" max="1" width="8.7109375" style="3" customWidth="1"/>
    <col min="2" max="2" width="124.28515625" style="3" customWidth="1"/>
    <col min="3" max="3" width="11.42578125" style="3" customWidth="1"/>
    <col min="4" max="16384" width="11.42578125" style="3" hidden="1"/>
  </cols>
  <sheetData>
    <row r="2" spans="1:2" ht="15" customHeight="1" x14ac:dyDescent="0.2">
      <c r="A2" s="107" t="s">
        <v>191</v>
      </c>
      <c r="B2" s="108" t="s">
        <v>51</v>
      </c>
    </row>
    <row r="4" spans="1:2" ht="15" customHeight="1" x14ac:dyDescent="0.2">
      <c r="A4" s="122" t="s">
        <v>23</v>
      </c>
      <c r="B4" s="112" t="s">
        <v>79</v>
      </c>
    </row>
    <row r="5" spans="1:2" ht="15" customHeight="1" x14ac:dyDescent="0.2">
      <c r="A5" s="122" t="s">
        <v>25</v>
      </c>
      <c r="B5" s="112" t="s">
        <v>52</v>
      </c>
    </row>
    <row r="6" spans="1:2" ht="15" customHeight="1" x14ac:dyDescent="0.2">
      <c r="B6" s="112" t="s">
        <v>176</v>
      </c>
    </row>
    <row r="7" spans="1:2" ht="15" customHeight="1" x14ac:dyDescent="0.2">
      <c r="B7" s="112" t="s">
        <v>74</v>
      </c>
    </row>
    <row r="8" spans="1:2" ht="15" customHeight="1" x14ac:dyDescent="0.2">
      <c r="B8" s="112" t="s">
        <v>75</v>
      </c>
    </row>
  </sheetData>
  <pageMargins left="0.70866141732283472" right="0.70866141732283472" top="0.74803149606299213" bottom="0.74803149606299213" header="0.31496062992125984" footer="0.31496062992125984"/>
  <pageSetup scale="90" orientation="landscape" r:id="rId1"/>
  <headerFooter>
    <oddHeader>&amp;CNOTAS A LOS ESTADOS FINANCIEROS</oddHeader>
    <oddFooter>&amp;L&amp;F&amp;R&amp;A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BFB6D6-0CEE-41B3-B05B-A905E59C3DDE}">
  <ds:schemaRefs>
    <ds:schemaRef ds:uri="http://schemas.microsoft.com/sharepoint/v3/contenttype/forms"/>
  </ds:schemaRefs>
</ds:datastoreItem>
</file>

<file path=customXml/itemProps2.xml><?xml version="1.0" encoding="utf-8"?>
<ds:datastoreItem xmlns:ds="http://schemas.openxmlformats.org/officeDocument/2006/customXml" ds:itemID="{2B25B258-52CA-4BD7-B5F2-2E20DB6F9A47}">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9EE46E6C-CF0E-4B11-8200-1AE224BE5B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7</vt:i4>
      </vt:variant>
    </vt:vector>
  </HeadingPairs>
  <TitlesOfParts>
    <vt:vector size="22" baseType="lpstr">
      <vt:lpstr>Notas a los Edos Financieros</vt:lpstr>
      <vt:lpstr>ESF</vt:lpstr>
      <vt:lpstr>ESF (I)</vt:lpstr>
      <vt:lpstr>Anexo 1 Nota ESF-04 2020</vt:lpstr>
      <vt:lpstr>Anexo 2 Nota ACREE ESF-04 2020</vt:lpstr>
      <vt:lpstr>ACT</vt:lpstr>
      <vt:lpstr>ACT (I)</vt:lpstr>
      <vt:lpstr>VHP</vt:lpstr>
      <vt:lpstr>VHP (I)</vt:lpstr>
      <vt:lpstr>EFE</vt:lpstr>
      <vt:lpstr>EFE (I)</vt:lpstr>
      <vt:lpstr>Conciliacion_Ig</vt:lpstr>
      <vt:lpstr>Conciliacion_Eg</vt:lpstr>
      <vt:lpstr>Memoria</vt:lpstr>
      <vt:lpstr>Memoria (I)</vt:lpstr>
      <vt:lpstr>'Anexo 1 Nota ESF-04 2020'!Área_de_impresión</vt:lpstr>
      <vt:lpstr>'Anexo 2 Nota ACREE ESF-04 2020'!Área_de_impresión</vt:lpstr>
      <vt:lpstr>ACT!Títulos_a_imprimir</vt:lpstr>
      <vt:lpstr>'Anexo 1 Nota ESF-04 2020'!Títulos_a_imprimir</vt:lpstr>
      <vt:lpstr>'Anexo 2 Nota ACREE ESF-04 2020'!Títulos_a_imprimir</vt:lpstr>
      <vt:lpstr>EFE!Títulos_a_imprimir</vt:lpstr>
      <vt:lpstr>ESF!Títulos_a_imprimir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52473</cp:lastModifiedBy>
  <cp:lastPrinted>2021-04-26T21:58:21Z</cp:lastPrinted>
  <dcterms:created xsi:type="dcterms:W3CDTF">2012-12-11T20:36:24Z</dcterms:created>
  <dcterms:modified xsi:type="dcterms:W3CDTF">2021-04-26T21:59:05Z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